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saveExternalLinkValues="0" autoCompressPictures="0"/>
  <bookViews>
    <workbookView xWindow="0" yWindow="0" windowWidth="25520" windowHeight="15560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Scoresheet!$A$2:$EE$2</definedName>
    <definedName name="_xlnm.Print_Area" localSheetId="0">Scoresheet!$A$1:$DI$24</definedName>
    <definedName name="_xlnm.Print_Titles" localSheetId="0">Scoresheet!$A:$F,Scoresheet!$1:$2</definedName>
  </definedNames>
  <calcPr calcId="140001" fullPrecision="0" concurrentCalc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9" i="1" l="1"/>
  <c r="BN9" i="1"/>
  <c r="BO9" i="1"/>
  <c r="BP9" i="1"/>
  <c r="BY9" i="1"/>
  <c r="BZ9" i="1"/>
  <c r="CA9" i="1"/>
  <c r="CB9" i="1"/>
  <c r="CJ9" i="1"/>
  <c r="CK9" i="1"/>
  <c r="CL9" i="1"/>
  <c r="CM9" i="1"/>
  <c r="CU9" i="1"/>
  <c r="CV9" i="1"/>
  <c r="CW9" i="1"/>
  <c r="CX9" i="1"/>
  <c r="DF9" i="1"/>
  <c r="DG9" i="1"/>
  <c r="DH9" i="1"/>
  <c r="DI9" i="1"/>
  <c r="DQ9" i="1"/>
  <c r="DR9" i="1"/>
  <c r="DS9" i="1"/>
  <c r="DT9" i="1"/>
  <c r="EB9" i="1"/>
  <c r="EC9" i="1"/>
  <c r="ED9" i="1"/>
  <c r="EE9" i="1"/>
  <c r="BM19" i="1"/>
  <c r="BN19" i="1"/>
  <c r="BO19" i="1"/>
  <c r="BP19" i="1"/>
  <c r="BY19" i="1"/>
  <c r="BZ19" i="1"/>
  <c r="CA19" i="1"/>
  <c r="CB19" i="1"/>
  <c r="CJ19" i="1"/>
  <c r="CK19" i="1"/>
  <c r="CL19" i="1"/>
  <c r="CM19" i="1"/>
  <c r="CU19" i="1"/>
  <c r="CV19" i="1"/>
  <c r="CW19" i="1"/>
  <c r="CX19" i="1"/>
  <c r="DF19" i="1"/>
  <c r="DG19" i="1"/>
  <c r="DH19" i="1"/>
  <c r="DI19" i="1"/>
  <c r="DQ19" i="1"/>
  <c r="DR19" i="1"/>
  <c r="DS19" i="1"/>
  <c r="DT19" i="1"/>
  <c r="EB19" i="1"/>
  <c r="EC19" i="1"/>
  <c r="ED19" i="1"/>
  <c r="EE19" i="1"/>
  <c r="BM23" i="1"/>
  <c r="BN23" i="1"/>
  <c r="BO23" i="1"/>
  <c r="BP23" i="1"/>
  <c r="BY23" i="1"/>
  <c r="BZ23" i="1"/>
  <c r="CA23" i="1"/>
  <c r="CB23" i="1"/>
  <c r="CJ23" i="1"/>
  <c r="CK23" i="1"/>
  <c r="CL23" i="1"/>
  <c r="CM23" i="1"/>
  <c r="CU23" i="1"/>
  <c r="CV23" i="1"/>
  <c r="CW23" i="1"/>
  <c r="CX23" i="1"/>
  <c r="DF23" i="1"/>
  <c r="DG23" i="1"/>
  <c r="DH23" i="1"/>
  <c r="DI23" i="1"/>
  <c r="DQ23" i="1"/>
  <c r="DR23" i="1"/>
  <c r="DS23" i="1"/>
  <c r="DT23" i="1"/>
  <c r="EB23" i="1"/>
  <c r="EC23" i="1"/>
  <c r="ED23" i="1"/>
  <c r="EE23" i="1"/>
  <c r="BM22" i="1"/>
  <c r="BN22" i="1"/>
  <c r="BO22" i="1"/>
  <c r="BP22" i="1"/>
  <c r="BY22" i="1"/>
  <c r="BZ22" i="1"/>
  <c r="CA22" i="1"/>
  <c r="CB22" i="1"/>
  <c r="CJ22" i="1"/>
  <c r="CK22" i="1"/>
  <c r="CL22" i="1"/>
  <c r="CM22" i="1"/>
  <c r="CU22" i="1"/>
  <c r="CV22" i="1"/>
  <c r="CW22" i="1"/>
  <c r="CX22" i="1"/>
  <c r="DF22" i="1"/>
  <c r="DG22" i="1"/>
  <c r="DH22" i="1"/>
  <c r="DI22" i="1"/>
  <c r="DQ22" i="1"/>
  <c r="DR22" i="1"/>
  <c r="DS22" i="1"/>
  <c r="DT22" i="1"/>
  <c r="EB22" i="1"/>
  <c r="EC22" i="1"/>
  <c r="ED22" i="1"/>
  <c r="EE22" i="1"/>
  <c r="BM12" i="1"/>
  <c r="BN12" i="1"/>
  <c r="BO12" i="1"/>
  <c r="BP12" i="1"/>
  <c r="BY12" i="1"/>
  <c r="BZ12" i="1"/>
  <c r="CA12" i="1"/>
  <c r="CB12" i="1"/>
  <c r="CJ12" i="1"/>
  <c r="CK12" i="1"/>
  <c r="CL12" i="1"/>
  <c r="CM12" i="1"/>
  <c r="CU12" i="1"/>
  <c r="CV12" i="1"/>
  <c r="CW12" i="1"/>
  <c r="CX12" i="1"/>
  <c r="DF12" i="1"/>
  <c r="DG12" i="1"/>
  <c r="DH12" i="1"/>
  <c r="DI12" i="1"/>
  <c r="DQ12" i="1"/>
  <c r="DR12" i="1"/>
  <c r="DS12" i="1"/>
  <c r="DT12" i="1"/>
  <c r="EB12" i="1"/>
  <c r="EC12" i="1"/>
  <c r="ED12" i="1"/>
  <c r="EE12" i="1"/>
  <c r="BM5" i="1"/>
  <c r="BN5" i="1"/>
  <c r="BO5" i="1"/>
  <c r="BP5" i="1"/>
  <c r="BY5" i="1"/>
  <c r="BZ5" i="1"/>
  <c r="CA5" i="1"/>
  <c r="CB5" i="1"/>
  <c r="CJ5" i="1"/>
  <c r="CK5" i="1"/>
  <c r="CL5" i="1"/>
  <c r="CM5" i="1"/>
  <c r="CU5" i="1"/>
  <c r="CV5" i="1"/>
  <c r="CW5" i="1"/>
  <c r="CX5" i="1"/>
  <c r="DF5" i="1"/>
  <c r="DG5" i="1"/>
  <c r="DH5" i="1"/>
  <c r="DI5" i="1"/>
  <c r="DQ5" i="1"/>
  <c r="DR5" i="1"/>
  <c r="DS5" i="1"/>
  <c r="DT5" i="1"/>
  <c r="EB5" i="1"/>
  <c r="EC5" i="1"/>
  <c r="ED5" i="1"/>
  <c r="EE5" i="1"/>
  <c r="BM18" i="1"/>
  <c r="BN18" i="1"/>
  <c r="BO18" i="1"/>
  <c r="BP18" i="1"/>
  <c r="BY18" i="1"/>
  <c r="BZ18" i="1"/>
  <c r="CA18" i="1"/>
  <c r="CB18" i="1"/>
  <c r="CJ18" i="1"/>
  <c r="CK18" i="1"/>
  <c r="CL18" i="1"/>
  <c r="CM18" i="1"/>
  <c r="CU18" i="1"/>
  <c r="CV18" i="1"/>
  <c r="CW18" i="1"/>
  <c r="CX18" i="1"/>
  <c r="DF18" i="1"/>
  <c r="DG18" i="1"/>
  <c r="DH18" i="1"/>
  <c r="DI18" i="1"/>
  <c r="DQ18" i="1"/>
  <c r="DR18" i="1"/>
  <c r="DS18" i="1"/>
  <c r="DT18" i="1"/>
  <c r="EB18" i="1"/>
  <c r="EC18" i="1"/>
  <c r="ED18" i="1"/>
  <c r="EE18" i="1"/>
  <c r="BM7" i="1"/>
  <c r="BN7" i="1"/>
  <c r="BO7" i="1"/>
  <c r="BP7" i="1"/>
  <c r="BY7" i="1"/>
  <c r="BZ7" i="1"/>
  <c r="CA7" i="1"/>
  <c r="CB7" i="1"/>
  <c r="CJ7" i="1"/>
  <c r="CK7" i="1"/>
  <c r="CL7" i="1"/>
  <c r="CM7" i="1"/>
  <c r="CU7" i="1"/>
  <c r="CV7" i="1"/>
  <c r="CW7" i="1"/>
  <c r="CX7" i="1"/>
  <c r="DF7" i="1"/>
  <c r="DG7" i="1"/>
  <c r="DH7" i="1"/>
  <c r="DI7" i="1"/>
  <c r="DQ7" i="1"/>
  <c r="DR7" i="1"/>
  <c r="DS7" i="1"/>
  <c r="DT7" i="1"/>
  <c r="EB7" i="1"/>
  <c r="EC7" i="1"/>
  <c r="ED7" i="1"/>
  <c r="EE7" i="1"/>
  <c r="BM8" i="1"/>
  <c r="BN8" i="1"/>
  <c r="BO8" i="1"/>
  <c r="BP8" i="1"/>
  <c r="BY8" i="1"/>
  <c r="BZ8" i="1"/>
  <c r="CA8" i="1"/>
  <c r="CB8" i="1"/>
  <c r="CJ8" i="1"/>
  <c r="CK8" i="1"/>
  <c r="CL8" i="1"/>
  <c r="CM8" i="1"/>
  <c r="CU8" i="1"/>
  <c r="CV8" i="1"/>
  <c r="CW8" i="1"/>
  <c r="CX8" i="1"/>
  <c r="DF8" i="1"/>
  <c r="DG8" i="1"/>
  <c r="DH8" i="1"/>
  <c r="DI8" i="1"/>
  <c r="DQ8" i="1"/>
  <c r="DR8" i="1"/>
  <c r="DS8" i="1"/>
  <c r="DT8" i="1"/>
  <c r="EB8" i="1"/>
  <c r="EC8" i="1"/>
  <c r="ED8" i="1"/>
  <c r="EE8" i="1"/>
  <c r="BM21" i="1"/>
  <c r="BN21" i="1"/>
  <c r="BO21" i="1"/>
  <c r="BP21" i="1"/>
  <c r="BY21" i="1"/>
  <c r="BZ21" i="1"/>
  <c r="CA21" i="1"/>
  <c r="CB21" i="1"/>
  <c r="CJ21" i="1"/>
  <c r="CK21" i="1"/>
  <c r="CL21" i="1"/>
  <c r="CM21" i="1"/>
  <c r="CU21" i="1"/>
  <c r="CV21" i="1"/>
  <c r="CW21" i="1"/>
  <c r="CX21" i="1"/>
  <c r="DF21" i="1"/>
  <c r="DG21" i="1"/>
  <c r="DH21" i="1"/>
  <c r="DI21" i="1"/>
  <c r="DQ21" i="1"/>
  <c r="DR21" i="1"/>
  <c r="DS21" i="1"/>
  <c r="DT21" i="1"/>
  <c r="EB21" i="1"/>
  <c r="EC21" i="1"/>
  <c r="ED21" i="1"/>
  <c r="EE21" i="1"/>
  <c r="BM16" i="1"/>
  <c r="BN16" i="1"/>
  <c r="BO16" i="1"/>
  <c r="BP16" i="1"/>
  <c r="BY16" i="1"/>
  <c r="BZ16" i="1"/>
  <c r="CA16" i="1"/>
  <c r="CB16" i="1"/>
  <c r="CJ16" i="1"/>
  <c r="CK16" i="1"/>
  <c r="CL16" i="1"/>
  <c r="CM16" i="1"/>
  <c r="CU16" i="1"/>
  <c r="CV16" i="1"/>
  <c r="CW16" i="1"/>
  <c r="CX16" i="1"/>
  <c r="DF16" i="1"/>
  <c r="DG16" i="1"/>
  <c r="DH16" i="1"/>
  <c r="DI16" i="1"/>
  <c r="DQ16" i="1"/>
  <c r="DR16" i="1"/>
  <c r="DS16" i="1"/>
  <c r="DT16" i="1"/>
  <c r="EB16" i="1"/>
  <c r="EC16" i="1"/>
  <c r="ED16" i="1"/>
  <c r="EE16" i="1"/>
  <c r="BM6" i="1"/>
  <c r="BN6" i="1"/>
  <c r="BO6" i="1"/>
  <c r="BP6" i="1"/>
  <c r="BY6" i="1"/>
  <c r="BZ6" i="1"/>
  <c r="CA6" i="1"/>
  <c r="CB6" i="1"/>
  <c r="CJ6" i="1"/>
  <c r="CK6" i="1"/>
  <c r="CL6" i="1"/>
  <c r="CM6" i="1"/>
  <c r="CU6" i="1"/>
  <c r="CV6" i="1"/>
  <c r="CW6" i="1"/>
  <c r="CX6" i="1"/>
  <c r="DF6" i="1"/>
  <c r="DG6" i="1"/>
  <c r="DH6" i="1"/>
  <c r="DI6" i="1"/>
  <c r="DQ6" i="1"/>
  <c r="DR6" i="1"/>
  <c r="DS6" i="1"/>
  <c r="DT6" i="1"/>
  <c r="EB6" i="1"/>
  <c r="EC6" i="1"/>
  <c r="ED6" i="1"/>
  <c r="EE6" i="1"/>
  <c r="BM13" i="1"/>
  <c r="BN13" i="1"/>
  <c r="BO13" i="1"/>
  <c r="BP13" i="1"/>
  <c r="BY13" i="1"/>
  <c r="BZ13" i="1"/>
  <c r="CA13" i="1"/>
  <c r="CB13" i="1"/>
  <c r="CJ13" i="1"/>
  <c r="CK13" i="1"/>
  <c r="CL13" i="1"/>
  <c r="CM13" i="1"/>
  <c r="CU13" i="1"/>
  <c r="CV13" i="1"/>
  <c r="CW13" i="1"/>
  <c r="CX13" i="1"/>
  <c r="DF13" i="1"/>
  <c r="DG13" i="1"/>
  <c r="DH13" i="1"/>
  <c r="DI13" i="1"/>
  <c r="DQ13" i="1"/>
  <c r="DR13" i="1"/>
  <c r="DS13" i="1"/>
  <c r="DT13" i="1"/>
  <c r="EB13" i="1"/>
  <c r="EC13" i="1"/>
  <c r="ED13" i="1"/>
  <c r="EE13" i="1"/>
  <c r="BM20" i="1"/>
  <c r="BN20" i="1"/>
  <c r="BO20" i="1"/>
  <c r="BP20" i="1"/>
  <c r="BY20" i="1"/>
  <c r="BZ20" i="1"/>
  <c r="CA20" i="1"/>
  <c r="CB20" i="1"/>
  <c r="CJ20" i="1"/>
  <c r="CK20" i="1"/>
  <c r="CL20" i="1"/>
  <c r="CM20" i="1"/>
  <c r="CU20" i="1"/>
  <c r="CV20" i="1"/>
  <c r="CW20" i="1"/>
  <c r="CX20" i="1"/>
  <c r="DF20" i="1"/>
  <c r="DG20" i="1"/>
  <c r="DH20" i="1"/>
  <c r="DI20" i="1"/>
  <c r="DQ20" i="1"/>
  <c r="DR20" i="1"/>
  <c r="DS20" i="1"/>
  <c r="DT20" i="1"/>
  <c r="EB20" i="1"/>
  <c r="EC20" i="1"/>
  <c r="ED20" i="1"/>
  <c r="EE20" i="1"/>
  <c r="BM17" i="1"/>
  <c r="BN17" i="1"/>
  <c r="BO17" i="1"/>
  <c r="BP17" i="1"/>
  <c r="BY17" i="1"/>
  <c r="BZ17" i="1"/>
  <c r="CA17" i="1"/>
  <c r="CB17" i="1"/>
  <c r="CJ17" i="1"/>
  <c r="CK17" i="1"/>
  <c r="CL17" i="1"/>
  <c r="CM17" i="1"/>
  <c r="CU17" i="1"/>
  <c r="CV17" i="1"/>
  <c r="CW17" i="1"/>
  <c r="CX17" i="1"/>
  <c r="DF17" i="1"/>
  <c r="DG17" i="1"/>
  <c r="DH17" i="1"/>
  <c r="DI17" i="1"/>
  <c r="DQ17" i="1"/>
  <c r="DR17" i="1"/>
  <c r="DS17" i="1"/>
  <c r="DT17" i="1"/>
  <c r="EB17" i="1"/>
  <c r="EC17" i="1"/>
  <c r="ED17" i="1"/>
  <c r="EE17" i="1"/>
  <c r="BM24" i="1"/>
  <c r="BN24" i="1"/>
  <c r="BO24" i="1"/>
  <c r="BP24" i="1"/>
  <c r="BY24" i="1"/>
  <c r="BZ24" i="1"/>
  <c r="CA24" i="1"/>
  <c r="CB24" i="1"/>
  <c r="CJ24" i="1"/>
  <c r="CK24" i="1"/>
  <c r="CL24" i="1"/>
  <c r="CM24" i="1"/>
  <c r="CU24" i="1"/>
  <c r="CV24" i="1"/>
  <c r="CW24" i="1"/>
  <c r="CX24" i="1"/>
  <c r="DF24" i="1"/>
  <c r="DG24" i="1"/>
  <c r="DH24" i="1"/>
  <c r="DI24" i="1"/>
  <c r="DQ24" i="1"/>
  <c r="DR24" i="1"/>
  <c r="DS24" i="1"/>
  <c r="DT24" i="1"/>
  <c r="EB24" i="1"/>
  <c r="EC24" i="1"/>
  <c r="ED24" i="1"/>
  <c r="EE24" i="1"/>
  <c r="BM10" i="1"/>
  <c r="BN10" i="1"/>
  <c r="BO10" i="1"/>
  <c r="BP10" i="1"/>
  <c r="BY10" i="1"/>
  <c r="BZ10" i="1"/>
  <c r="CA10" i="1"/>
  <c r="CB10" i="1"/>
  <c r="CJ10" i="1"/>
  <c r="CK10" i="1"/>
  <c r="CL10" i="1"/>
  <c r="CM10" i="1"/>
  <c r="CU10" i="1"/>
  <c r="CV10" i="1"/>
  <c r="CW10" i="1"/>
  <c r="CX10" i="1"/>
  <c r="DF10" i="1"/>
  <c r="DG10" i="1"/>
  <c r="DH10" i="1"/>
  <c r="DI10" i="1"/>
  <c r="DQ10" i="1"/>
  <c r="DR10" i="1"/>
  <c r="DS10" i="1"/>
  <c r="DT10" i="1"/>
  <c r="EB10" i="1"/>
  <c r="EC10" i="1"/>
  <c r="ED10" i="1"/>
  <c r="EE10" i="1"/>
  <c r="BM3" i="1"/>
  <c r="BN3" i="1"/>
  <c r="BO3" i="1"/>
  <c r="BP3" i="1"/>
  <c r="BY3" i="1"/>
  <c r="BZ3" i="1"/>
  <c r="CA3" i="1"/>
  <c r="CB3" i="1"/>
  <c r="CJ3" i="1"/>
  <c r="CK3" i="1"/>
  <c r="CL3" i="1"/>
  <c r="CM3" i="1"/>
  <c r="CU3" i="1"/>
  <c r="CV3" i="1"/>
  <c r="CW3" i="1"/>
  <c r="CX3" i="1"/>
  <c r="DF3" i="1"/>
  <c r="DG3" i="1"/>
  <c r="DH3" i="1"/>
  <c r="DI3" i="1"/>
  <c r="DQ3" i="1"/>
  <c r="DR3" i="1"/>
  <c r="DS3" i="1"/>
  <c r="DT3" i="1"/>
  <c r="EB3" i="1"/>
  <c r="EC3" i="1"/>
  <c r="ED3" i="1"/>
  <c r="EE3" i="1"/>
  <c r="BM15" i="1"/>
  <c r="BN15" i="1"/>
  <c r="BO15" i="1"/>
  <c r="BP15" i="1"/>
  <c r="BY15" i="1"/>
  <c r="BZ15" i="1"/>
  <c r="CA15" i="1"/>
  <c r="CB15" i="1"/>
  <c r="CJ15" i="1"/>
  <c r="CK15" i="1"/>
  <c r="CL15" i="1"/>
  <c r="CM15" i="1"/>
  <c r="CU15" i="1"/>
  <c r="CV15" i="1"/>
  <c r="CW15" i="1"/>
  <c r="CX15" i="1"/>
  <c r="DF15" i="1"/>
  <c r="DG15" i="1"/>
  <c r="DH15" i="1"/>
  <c r="DI15" i="1"/>
  <c r="DQ15" i="1"/>
  <c r="DR15" i="1"/>
  <c r="DS15" i="1"/>
  <c r="DT15" i="1"/>
  <c r="EB15" i="1"/>
  <c r="EC15" i="1"/>
  <c r="ED15" i="1"/>
  <c r="EE15" i="1"/>
  <c r="BM11" i="1"/>
  <c r="BN11" i="1"/>
  <c r="BO11" i="1"/>
  <c r="BP11" i="1"/>
  <c r="BY11" i="1"/>
  <c r="BZ11" i="1"/>
  <c r="CA11" i="1"/>
  <c r="CB11" i="1"/>
  <c r="CJ11" i="1"/>
  <c r="CK11" i="1"/>
  <c r="CL11" i="1"/>
  <c r="CM11" i="1"/>
  <c r="CU11" i="1"/>
  <c r="CV11" i="1"/>
  <c r="CW11" i="1"/>
  <c r="CX11" i="1"/>
  <c r="DF11" i="1"/>
  <c r="DG11" i="1"/>
  <c r="DH11" i="1"/>
  <c r="DI11" i="1"/>
  <c r="DQ11" i="1"/>
  <c r="DR11" i="1"/>
  <c r="DS11" i="1"/>
  <c r="DT11" i="1"/>
  <c r="EB11" i="1"/>
  <c r="EC11" i="1"/>
  <c r="ED11" i="1"/>
  <c r="EE11" i="1"/>
  <c r="BM14" i="1"/>
  <c r="BN14" i="1"/>
  <c r="BO14" i="1"/>
  <c r="BP14" i="1"/>
  <c r="BY14" i="1"/>
  <c r="BZ14" i="1"/>
  <c r="CA14" i="1"/>
  <c r="CB14" i="1"/>
  <c r="CJ14" i="1"/>
  <c r="CK14" i="1"/>
  <c r="CL14" i="1"/>
  <c r="CM14" i="1"/>
  <c r="CU14" i="1"/>
  <c r="CV14" i="1"/>
  <c r="CW14" i="1"/>
  <c r="CX14" i="1"/>
  <c r="DF14" i="1"/>
  <c r="DG14" i="1"/>
  <c r="DH14" i="1"/>
  <c r="DI14" i="1"/>
  <c r="DQ14" i="1"/>
  <c r="DR14" i="1"/>
  <c r="DS14" i="1"/>
  <c r="DT14" i="1"/>
  <c r="EB14" i="1"/>
  <c r="EC14" i="1"/>
  <c r="ED14" i="1"/>
  <c r="EE14" i="1"/>
  <c r="BM4" i="1"/>
  <c r="BN4" i="1"/>
  <c r="BO4" i="1"/>
  <c r="BP4" i="1"/>
  <c r="BY4" i="1"/>
  <c r="BZ4" i="1"/>
  <c r="CA4" i="1"/>
  <c r="CB4" i="1"/>
  <c r="CJ4" i="1"/>
  <c r="CK4" i="1"/>
  <c r="CL4" i="1"/>
  <c r="CM4" i="1"/>
  <c r="CU4" i="1"/>
  <c r="CV4" i="1"/>
  <c r="CW4" i="1"/>
  <c r="CX4" i="1"/>
  <c r="DF4" i="1"/>
  <c r="DG4" i="1"/>
  <c r="DH4" i="1"/>
  <c r="DI4" i="1"/>
  <c r="DQ4" i="1"/>
  <c r="DR4" i="1"/>
  <c r="DS4" i="1"/>
  <c r="DT4" i="1"/>
  <c r="EB4" i="1"/>
  <c r="EC4" i="1"/>
  <c r="ED4" i="1"/>
  <c r="EE4" i="1"/>
  <c r="BA10" i="1"/>
  <c r="BB10" i="1"/>
  <c r="BC10" i="1"/>
  <c r="BD10" i="1"/>
  <c r="BA3" i="1"/>
  <c r="BB3" i="1"/>
  <c r="BC3" i="1"/>
  <c r="BD3" i="1"/>
  <c r="BA13" i="1"/>
  <c r="BB13" i="1"/>
  <c r="BC13" i="1"/>
  <c r="BD13" i="1"/>
  <c r="BA22" i="1"/>
  <c r="BB22" i="1"/>
  <c r="BC22" i="1"/>
  <c r="BD22" i="1"/>
  <c r="BA14" i="1"/>
  <c r="BB14" i="1"/>
  <c r="BC14" i="1"/>
  <c r="BD14" i="1"/>
  <c r="BA18" i="1"/>
  <c r="BB18" i="1"/>
  <c r="BC18" i="1"/>
  <c r="BD18" i="1"/>
  <c r="BA9" i="1"/>
  <c r="BB9" i="1"/>
  <c r="BC9" i="1"/>
  <c r="BD9" i="1"/>
  <c r="BA21" i="1"/>
  <c r="BB21" i="1"/>
  <c r="BC21" i="1"/>
  <c r="BD21" i="1"/>
  <c r="BA15" i="1"/>
  <c r="BB15" i="1"/>
  <c r="BC15" i="1"/>
  <c r="BD15" i="1"/>
  <c r="BA8" i="1"/>
  <c r="BB8" i="1"/>
  <c r="BC8" i="1"/>
  <c r="BD8" i="1"/>
  <c r="BA6" i="1"/>
  <c r="BB6" i="1"/>
  <c r="BC6" i="1"/>
  <c r="BD6" i="1"/>
  <c r="BA5" i="1"/>
  <c r="BB5" i="1"/>
  <c r="BC5" i="1"/>
  <c r="BD5" i="1"/>
  <c r="BA7" i="1"/>
  <c r="BB7" i="1"/>
  <c r="BC7" i="1"/>
  <c r="BD7" i="1"/>
  <c r="BA16" i="1"/>
  <c r="BB16" i="1"/>
  <c r="BC16" i="1"/>
  <c r="BD16" i="1"/>
  <c r="BA12" i="1"/>
  <c r="BB12" i="1"/>
  <c r="BC12" i="1"/>
  <c r="BD12" i="1"/>
  <c r="BA20" i="1"/>
  <c r="BB20" i="1"/>
  <c r="BC20" i="1"/>
  <c r="BD20" i="1"/>
  <c r="BA17" i="1"/>
  <c r="BB17" i="1"/>
  <c r="BC17" i="1"/>
  <c r="BD17" i="1"/>
  <c r="BA4" i="1"/>
  <c r="BB4" i="1"/>
  <c r="BC4" i="1"/>
  <c r="BD4" i="1"/>
  <c r="BA11" i="1"/>
  <c r="BB11" i="1"/>
  <c r="BC11" i="1"/>
  <c r="BD11" i="1"/>
  <c r="AO10" i="1"/>
  <c r="AP10" i="1"/>
  <c r="AQ10" i="1"/>
  <c r="AR10" i="1"/>
  <c r="AO3" i="1"/>
  <c r="AP3" i="1"/>
  <c r="AQ3" i="1"/>
  <c r="AR3" i="1"/>
  <c r="AO13" i="1"/>
  <c r="AP13" i="1"/>
  <c r="AQ13" i="1"/>
  <c r="AR13" i="1"/>
  <c r="AO22" i="1"/>
  <c r="AP22" i="1"/>
  <c r="AQ22" i="1"/>
  <c r="AR22" i="1"/>
  <c r="AO14" i="1"/>
  <c r="AP14" i="1"/>
  <c r="AQ14" i="1"/>
  <c r="AR14" i="1"/>
  <c r="AO18" i="1"/>
  <c r="AP18" i="1"/>
  <c r="AQ18" i="1"/>
  <c r="AR18" i="1"/>
  <c r="AO9" i="1"/>
  <c r="AP9" i="1"/>
  <c r="AQ9" i="1"/>
  <c r="AR9" i="1"/>
  <c r="AO21" i="1"/>
  <c r="AP21" i="1"/>
  <c r="AQ21" i="1"/>
  <c r="AR21" i="1"/>
  <c r="AO15" i="1"/>
  <c r="AP15" i="1"/>
  <c r="AQ15" i="1"/>
  <c r="AR15" i="1"/>
  <c r="AO8" i="1"/>
  <c r="AP8" i="1"/>
  <c r="AQ8" i="1"/>
  <c r="AR8" i="1"/>
  <c r="AO6" i="1"/>
  <c r="AP6" i="1"/>
  <c r="AQ6" i="1"/>
  <c r="AR6" i="1"/>
  <c r="AO5" i="1"/>
  <c r="AP5" i="1"/>
  <c r="AQ5" i="1"/>
  <c r="AR5" i="1"/>
  <c r="AO7" i="1"/>
  <c r="AP7" i="1"/>
  <c r="AQ7" i="1"/>
  <c r="AR7" i="1"/>
  <c r="AO16" i="1"/>
  <c r="AP16" i="1"/>
  <c r="AQ16" i="1"/>
  <c r="AR16" i="1"/>
  <c r="AO12" i="1"/>
  <c r="AP12" i="1"/>
  <c r="AQ12" i="1"/>
  <c r="AR12" i="1"/>
  <c r="AO20" i="1"/>
  <c r="AP20" i="1"/>
  <c r="AQ20" i="1"/>
  <c r="AR20" i="1"/>
  <c r="AO17" i="1"/>
  <c r="AP17" i="1"/>
  <c r="AQ17" i="1"/>
  <c r="AR17" i="1"/>
  <c r="AO4" i="1"/>
  <c r="AP4" i="1"/>
  <c r="AQ4" i="1"/>
  <c r="AR4" i="1"/>
  <c r="AO11" i="1"/>
  <c r="AP11" i="1"/>
  <c r="AQ11" i="1"/>
  <c r="AR11" i="1"/>
  <c r="AB10" i="1"/>
  <c r="AC10" i="1"/>
  <c r="AD10" i="1"/>
  <c r="AE10" i="1"/>
  <c r="AB3" i="1"/>
  <c r="AC3" i="1"/>
  <c r="AD3" i="1"/>
  <c r="AE3" i="1"/>
  <c r="AB13" i="1"/>
  <c r="AC13" i="1"/>
  <c r="AD13" i="1"/>
  <c r="AE13" i="1"/>
  <c r="AB22" i="1"/>
  <c r="AC22" i="1"/>
  <c r="AD22" i="1"/>
  <c r="AE22" i="1"/>
  <c r="AB14" i="1"/>
  <c r="AC14" i="1"/>
  <c r="AD14" i="1"/>
  <c r="AE14" i="1"/>
  <c r="AB18" i="1"/>
  <c r="AC18" i="1"/>
  <c r="AD18" i="1"/>
  <c r="AE18" i="1"/>
  <c r="AB9" i="1"/>
  <c r="AC9" i="1"/>
  <c r="AD9" i="1"/>
  <c r="AE9" i="1"/>
  <c r="AB21" i="1"/>
  <c r="AC21" i="1"/>
  <c r="AD21" i="1"/>
  <c r="AE21" i="1"/>
  <c r="AB15" i="1"/>
  <c r="AC15" i="1"/>
  <c r="AD15" i="1"/>
  <c r="AE15" i="1"/>
  <c r="AB8" i="1"/>
  <c r="AC8" i="1"/>
  <c r="AD8" i="1"/>
  <c r="AE8" i="1"/>
  <c r="AB6" i="1"/>
  <c r="AC6" i="1"/>
  <c r="AD6" i="1"/>
  <c r="AE6" i="1"/>
  <c r="AB5" i="1"/>
  <c r="AC5" i="1"/>
  <c r="AD5" i="1"/>
  <c r="AE5" i="1"/>
  <c r="AB7" i="1"/>
  <c r="AC7" i="1"/>
  <c r="AD7" i="1"/>
  <c r="AE7" i="1"/>
  <c r="AB16" i="1"/>
  <c r="AC16" i="1"/>
  <c r="AD16" i="1"/>
  <c r="AE16" i="1"/>
  <c r="AB12" i="1"/>
  <c r="AC12" i="1"/>
  <c r="AD12" i="1"/>
  <c r="AE12" i="1"/>
  <c r="AB20" i="1"/>
  <c r="AC20" i="1"/>
  <c r="AD20" i="1"/>
  <c r="AE20" i="1"/>
  <c r="AB17" i="1"/>
  <c r="AC17" i="1"/>
  <c r="AD17" i="1"/>
  <c r="AE17" i="1"/>
  <c r="AB4" i="1"/>
  <c r="AC4" i="1"/>
  <c r="AD4" i="1"/>
  <c r="AE4" i="1"/>
  <c r="AB11" i="1"/>
  <c r="AC11" i="1"/>
  <c r="AD11" i="1"/>
  <c r="AE11" i="1"/>
  <c r="L10" i="1"/>
  <c r="M10" i="1"/>
  <c r="O10" i="1"/>
  <c r="N10" i="1"/>
  <c r="K10" i="1"/>
  <c r="L3" i="1"/>
  <c r="M3" i="1"/>
  <c r="O3" i="1"/>
  <c r="N3" i="1"/>
  <c r="K3" i="1"/>
  <c r="L13" i="1"/>
  <c r="M13" i="1"/>
  <c r="O13" i="1"/>
  <c r="N13" i="1"/>
  <c r="K13" i="1"/>
  <c r="L22" i="1"/>
  <c r="M22" i="1"/>
  <c r="O22" i="1"/>
  <c r="N22" i="1"/>
  <c r="K22" i="1"/>
  <c r="L14" i="1"/>
  <c r="M14" i="1"/>
  <c r="O14" i="1"/>
  <c r="N14" i="1"/>
  <c r="K14" i="1"/>
  <c r="L18" i="1"/>
  <c r="M18" i="1"/>
  <c r="O18" i="1"/>
  <c r="N18" i="1"/>
  <c r="K18" i="1"/>
  <c r="L9" i="1"/>
  <c r="M9" i="1"/>
  <c r="O9" i="1"/>
  <c r="N9" i="1"/>
  <c r="K9" i="1"/>
  <c r="L21" i="1"/>
  <c r="M21" i="1"/>
  <c r="O21" i="1"/>
  <c r="N21" i="1"/>
  <c r="K21" i="1"/>
  <c r="L15" i="1"/>
  <c r="M15" i="1"/>
  <c r="O15" i="1"/>
  <c r="N15" i="1"/>
  <c r="K15" i="1"/>
  <c r="L8" i="1"/>
  <c r="M8" i="1"/>
  <c r="O8" i="1"/>
  <c r="N8" i="1"/>
  <c r="K8" i="1"/>
  <c r="L6" i="1"/>
  <c r="M6" i="1"/>
  <c r="O6" i="1"/>
  <c r="N6" i="1"/>
  <c r="K6" i="1"/>
  <c r="L5" i="1"/>
  <c r="M5" i="1"/>
  <c r="O5" i="1"/>
  <c r="N5" i="1"/>
  <c r="K5" i="1"/>
  <c r="L7" i="1"/>
  <c r="M7" i="1"/>
  <c r="O7" i="1"/>
  <c r="N7" i="1"/>
  <c r="K7" i="1"/>
  <c r="L16" i="1"/>
  <c r="M16" i="1"/>
  <c r="O16" i="1"/>
  <c r="N16" i="1"/>
  <c r="K16" i="1"/>
  <c r="L12" i="1"/>
  <c r="M12" i="1"/>
  <c r="O12" i="1"/>
  <c r="N12" i="1"/>
  <c r="K12" i="1"/>
  <c r="L20" i="1"/>
  <c r="M20" i="1"/>
  <c r="O20" i="1"/>
  <c r="N20" i="1"/>
  <c r="K20" i="1"/>
  <c r="L17" i="1"/>
  <c r="M17" i="1"/>
  <c r="O17" i="1"/>
  <c r="N17" i="1"/>
  <c r="K17" i="1"/>
  <c r="L4" i="1"/>
  <c r="M4" i="1"/>
  <c r="O4" i="1"/>
  <c r="N4" i="1"/>
  <c r="K4" i="1"/>
  <c r="L11" i="1"/>
  <c r="M11" i="1"/>
  <c r="O11" i="1"/>
  <c r="N11" i="1"/>
  <c r="K11" i="1"/>
  <c r="O23" i="1"/>
  <c r="O24" i="1"/>
  <c r="O19" i="1"/>
  <c r="AD23" i="1"/>
  <c r="AQ23" i="1"/>
  <c r="BC23" i="1"/>
  <c r="M23" i="1"/>
  <c r="AD24" i="1"/>
  <c r="AQ24" i="1"/>
  <c r="BC24" i="1"/>
  <c r="M24" i="1"/>
  <c r="AD19" i="1"/>
  <c r="AQ19" i="1"/>
  <c r="BC19" i="1"/>
  <c r="M19" i="1"/>
  <c r="AB23" i="1"/>
  <c r="AO23" i="1"/>
  <c r="BA23" i="1"/>
  <c r="L23" i="1"/>
  <c r="AB24" i="1"/>
  <c r="AO24" i="1"/>
  <c r="BA24" i="1"/>
  <c r="L24" i="1"/>
  <c r="AB19" i="1"/>
  <c r="AO19" i="1"/>
  <c r="BA19" i="1"/>
  <c r="L19" i="1"/>
  <c r="I24" i="1"/>
  <c r="J24" i="1"/>
  <c r="J19" i="1"/>
  <c r="I19" i="1"/>
  <c r="J23" i="1"/>
  <c r="I23" i="1"/>
  <c r="G23" i="1"/>
  <c r="G24" i="1"/>
  <c r="BB23" i="1"/>
  <c r="BD23" i="1"/>
  <c r="BB24" i="1"/>
  <c r="BD24" i="1"/>
  <c r="AP23" i="1"/>
  <c r="AR23" i="1"/>
  <c r="AP24" i="1"/>
  <c r="AR24" i="1"/>
  <c r="AC23" i="1"/>
  <c r="AE23" i="1"/>
  <c r="AC24" i="1"/>
  <c r="AE24" i="1"/>
  <c r="BB19" i="1"/>
  <c r="BD19" i="1"/>
  <c r="AP19" i="1"/>
  <c r="AR19" i="1"/>
  <c r="AC19" i="1"/>
  <c r="AE19" i="1"/>
  <c r="N23" i="1"/>
  <c r="K23" i="1"/>
  <c r="N24" i="1"/>
  <c r="N19" i="1"/>
  <c r="K19" i="1"/>
  <c r="G19" i="1"/>
  <c r="K24" i="1"/>
  <c r="H24" i="1"/>
  <c r="H23" i="1"/>
  <c r="H19" i="1"/>
</calcChain>
</file>

<file path=xl/sharedStrings.xml><?xml version="1.0" encoding="utf-8"?>
<sst xmlns="http://schemas.openxmlformats.org/spreadsheetml/2006/main" count="259" uniqueCount="111">
  <si>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</si>
  <si>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</si>
  <si>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</si>
  <si>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</si>
  <si>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</si>
  <si>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</si>
  <si>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</si>
  <si>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</si>
  <si>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</si>
  <si>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</si>
  <si>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</si>
  <si>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</si>
  <si>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</si>
  <si>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Name (Last, First)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</si>
  <si>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</si>
  <si>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</si>
  <si>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</si>
  <si>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</si>
  <si>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</si>
  <si>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</si>
  <si>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</si>
  <si>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</si>
  <si>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</si>
  <si>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</si>
  <si>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</si>
  <si>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</si>
  <si>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</si>
  <si>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</si>
  <si>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</si>
  <si>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</si>
  <si>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</si>
  <si>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</si>
  <si>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</si>
  <si>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</si>
  <si>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</si>
  <si>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</si>
  <si>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</si>
  <si>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</si>
  <si>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</si>
  <si>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</si>
  <si>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</si>
  <si>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</si>
  <si>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</si>
  <si>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</si>
  <si>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</si>
  <si>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</si>
  <si>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</si>
  <si>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</si>
  <si>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</si>
  <si>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</si>
  <si>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</si>
  <si>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</si>
  <si>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</si>
  <si>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</si>
  <si>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</si>
  <si>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</si>
  <si>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</si>
  <si>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</si>
  <si>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</si>
  <si>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</si>
  <si>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</si>
  <si>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</si>
  <si>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</si>
  <si>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</si>
  <si>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</si>
  <si>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</si>
  <si>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</si>
  <si>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9</t>
    <phoneticPr fontId="1" type="noConversion"/>
  </si>
  <si>
    <t>Stage 10</t>
    <phoneticPr fontId="1" type="noConversion"/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</si>
  <si>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</si>
  <si>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</si>
  <si>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</si>
  <si>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</si>
  <si>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</si>
  <si>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</si>
  <si>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</si>
  <si>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</si>
  <si>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</si>
  <si>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</si>
  <si>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</si>
  <si>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</si>
  <si>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</si>
  <si>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</si>
  <si>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HNT</t>
  </si>
  <si>
    <t>Arturo Blanco</t>
  </si>
  <si>
    <t>Jenaro Molina</t>
  </si>
  <si>
    <t>Laura Brancacci</t>
  </si>
  <si>
    <t>Juan Jose Umana</t>
  </si>
  <si>
    <t>Victor Chavarria</t>
  </si>
  <si>
    <t>Alberto Soto</t>
  </si>
  <si>
    <t>Rafael Sanchez</t>
  </si>
  <si>
    <t>Roldan de la Rocha</t>
  </si>
  <si>
    <t>George Malick</t>
  </si>
  <si>
    <t>Sebas Vega</t>
  </si>
  <si>
    <t>Paulo Arce</t>
  </si>
  <si>
    <t>Eric Malick</t>
  </si>
  <si>
    <t>Ilan Izrael</t>
  </si>
  <si>
    <t>Didier Chacon</t>
  </si>
  <si>
    <t>Dennis Rojas</t>
  </si>
  <si>
    <t>Pablo Montealegre</t>
  </si>
  <si>
    <t>Oldemar Chavarria</t>
  </si>
  <si>
    <t>Carlos de la Rocha</t>
  </si>
  <si>
    <t>Juan Carlos Campos</t>
  </si>
  <si>
    <t>Pablo Murillo</t>
  </si>
  <si>
    <t>Julian Gomez</t>
  </si>
  <si>
    <t>Rodrigo Carvajal</t>
  </si>
  <si>
    <t>opt</t>
  </si>
  <si>
    <t>min</t>
  </si>
  <si>
    <t>maj</t>
  </si>
  <si>
    <t>iro</t>
  </si>
  <si>
    <t>Pos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</si>
</sst>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</font>
    <font>
      <sz val="10"/>
      <color rgb="FFFF000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49" fontId="2" fillId="4" borderId="7" xfId="0" applyNumberFormat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 applyProtection="1">
      <alignment horizontal="center" wrapText="1"/>
    </xf>
    <xf numFmtId="49" fontId="2" fillId="4" borderId="10" xfId="0" applyNumberFormat="1" applyFont="1" applyFill="1" applyBorder="1" applyAlignment="1" applyProtection="1">
      <alignment horizontal="center" wrapText="1"/>
    </xf>
    <xf numFmtId="49" fontId="2" fillId="4" borderId="9" xfId="0" applyNumberFormat="1" applyFont="1" applyFill="1" applyBorder="1" applyAlignment="1" applyProtection="1">
      <alignment horizontal="center" wrapText="1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</xf>
    <xf numFmtId="164" fontId="0" fillId="4" borderId="0" xfId="0" applyNumberFormat="1" applyFill="1" applyBorder="1" applyAlignment="1" applyProtection="1">
      <alignment horizontal="right" vertical="center"/>
    </xf>
    <xf numFmtId="1" fontId="0" fillId="4" borderId="0" xfId="0" applyNumberFormat="1" applyFill="1" applyBorder="1" applyAlignment="1" applyProtection="1">
      <alignment horizontal="right" vertical="center"/>
    </xf>
    <xf numFmtId="2" fontId="2" fillId="4" borderId="4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8" xfId="0" applyNumberFormat="1" applyFont="1" applyFill="1" applyBorder="1" applyAlignment="1" applyProtection="1">
      <alignment horizontal="center" wrapText="1"/>
    </xf>
    <xf numFmtId="49" fontId="2" fillId="3" borderId="10" xfId="0" applyNumberFormat="1" applyFont="1" applyFill="1" applyBorder="1" applyAlignment="1" applyProtection="1">
      <alignment horizontal="center" wrapText="1"/>
    </xf>
    <xf numFmtId="49" fontId="2" fillId="3" borderId="9" xfId="0" applyNumberFormat="1" applyFont="1" applyFill="1" applyBorder="1" applyAlignment="1" applyProtection="1">
      <alignment horizontal="center" wrapText="1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</xf>
    <xf numFmtId="164" fontId="0" fillId="3" borderId="0" xfId="0" applyNumberFormat="1" applyFill="1" applyBorder="1" applyAlignment="1" applyProtection="1">
      <alignment horizontal="right" vertical="center"/>
    </xf>
    <xf numFmtId="1" fontId="0" fillId="3" borderId="0" xfId="0" applyNumberFormat="1" applyFill="1" applyBorder="1" applyAlignment="1" applyProtection="1">
      <alignment horizontal="right" vertical="center"/>
    </xf>
    <xf numFmtId="2" fontId="2" fillId="3" borderId="4" xfId="0" applyNumberFormat="1" applyFont="1" applyFill="1" applyBorder="1" applyAlignment="1" applyProtection="1">
      <alignment horizontal="right" vertical="center"/>
    </xf>
    <xf numFmtId="49" fontId="2" fillId="3" borderId="11" xfId="0" applyNumberFormat="1" applyFont="1" applyFill="1" applyBorder="1" applyAlignment="1" applyProtection="1">
      <alignment horizontal="center" wrapText="1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center"/>
    </xf>
    <xf numFmtId="49" fontId="2" fillId="4" borderId="16" xfId="0" applyNumberFormat="1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2" borderId="0" xfId="0" applyFill="1"/>
    <xf numFmtId="49" fontId="4" fillId="0" borderId="17" xfId="0" applyNumberFormat="1" applyFont="1" applyBorder="1" applyAlignment="1" applyProtection="1">
      <alignment horizontal="center" wrapText="1"/>
    </xf>
    <xf numFmtId="49" fontId="4" fillId="0" borderId="16" xfId="0" applyNumberFormat="1" applyFont="1" applyBorder="1" applyAlignment="1" applyProtection="1">
      <alignment horizontal="center" wrapText="1"/>
    </xf>
    <xf numFmtId="49" fontId="2" fillId="4" borderId="18" xfId="0" applyNumberFormat="1" applyFont="1" applyFill="1" applyBorder="1" applyAlignment="1" applyProtection="1">
      <alignment horizontal="center"/>
    </xf>
    <xf numFmtId="49" fontId="2" fillId="4" borderId="19" xfId="0" applyNumberFormat="1" applyFont="1" applyFill="1" applyBorder="1" applyAlignment="1" applyProtection="1">
      <alignment horizontal="center"/>
    </xf>
    <xf numFmtId="49" fontId="2" fillId="4" borderId="20" xfId="0" applyNumberFormat="1" applyFont="1" applyFill="1" applyBorder="1" applyAlignment="1" applyProtection="1">
      <alignment horizontal="center"/>
    </xf>
    <xf numFmtId="49" fontId="2" fillId="3" borderId="18" xfId="0" applyNumberFormat="1" applyFont="1" applyFill="1" applyBorder="1" applyAlignment="1" applyProtection="1">
      <alignment horizontal="center"/>
    </xf>
    <xf numFmtId="49" fontId="2" fillId="3" borderId="19" xfId="0" applyNumberFormat="1" applyFont="1" applyFill="1" applyBorder="1" applyAlignment="1" applyProtection="1">
      <alignment horizontal="center"/>
    </xf>
    <xf numFmtId="49" fontId="2" fillId="3" borderId="20" xfId="0" applyNumberFormat="1" applyFont="1" applyFill="1" applyBorder="1" applyAlignment="1" applyProtection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1" fontId="6" fillId="8" borderId="0" xfId="0" applyNumberFormat="1" applyFont="1" applyFill="1"/>
    <xf numFmtId="2" fontId="2" fillId="5" borderId="4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4"/>
  <sheetViews>
    <sheetView tabSelected="1" zoomScale="150" workbookViewId="0">
      <pane xSplit="6" ySplit="2" topLeftCell="K3" activePane="bottomRight" state="frozenSplit"/>
      <selection pane="topRight" activeCell="K1" sqref="K1"/>
      <selection pane="bottomLeft" activeCell="A3" sqref="A3"/>
      <selection pane="bottomRight" activeCell="K23" sqref="K23"/>
    </sheetView>
  </sheetViews>
  <sheetFormatPr baseColWidth="10" defaultColWidth="6.5" defaultRowHeight="12" x14ac:dyDescent="0"/>
  <cols>
    <col min="1" max="1" width="7.5" style="2" customWidth="1"/>
    <col min="2" max="2" width="25.6640625" style="1" customWidth="1"/>
    <col min="3" max="3" width="6.83203125" style="1" customWidth="1"/>
    <col min="4" max="4" width="5.6640625" style="1" customWidth="1"/>
    <col min="5" max="5" width="4.83203125" style="1" customWidth="1"/>
    <col min="6" max="6" width="5.6640625" style="1" customWidth="1"/>
    <col min="7" max="8" width="3.83203125" style="12" hidden="1" customWidth="1"/>
    <col min="9" max="10" width="2" style="12" hidden="1" customWidth="1"/>
    <col min="11" max="11" width="10.6640625" style="12" customWidth="1"/>
    <col min="12" max="12" width="12.83203125" style="1" customWidth="1"/>
    <col min="13" max="13" width="12.33203125" style="1" customWidth="1"/>
    <col min="14" max="14" width="11.83203125" style="1" customWidth="1"/>
    <col min="15" max="15" width="10.33203125" style="1" customWidth="1"/>
    <col min="16" max="16" width="6.33203125" style="31" bestFit="1" customWidth="1"/>
    <col min="17" max="22" width="5.5" style="31" hidden="1" customWidth="1"/>
    <col min="23" max="23" width="3.83203125" style="31" customWidth="1"/>
    <col min="24" max="26" width="2.33203125" style="31" customWidth="1"/>
    <col min="27" max="27" width="3.5" style="31" customWidth="1"/>
    <col min="28" max="28" width="6.6640625" style="31" bestFit="1" customWidth="1"/>
    <col min="29" max="29" width="4.5" style="31" bestFit="1" customWidth="1"/>
    <col min="30" max="30" width="4.33203125" style="31" customWidth="1"/>
    <col min="31" max="31" width="7" style="32" bestFit="1" customWidth="1"/>
    <col min="32" max="32" width="6.33203125" style="33" bestFit="1" customWidth="1"/>
    <col min="33" max="34" width="5.5" style="33" hidden="1" customWidth="1"/>
    <col min="35" max="35" width="5.5" style="31" hidden="1" customWidth="1"/>
    <col min="36" max="36" width="3.83203125" style="33" customWidth="1"/>
    <col min="37" max="39" width="2.33203125" style="33" customWidth="1"/>
    <col min="40" max="40" width="3.5" style="33" customWidth="1"/>
    <col min="41" max="41" width="6.5" style="31" bestFit="1" customWidth="1"/>
    <col min="42" max="42" width="4.5" style="31" bestFit="1" customWidth="1"/>
    <col min="43" max="43" width="4.33203125" style="33" bestFit="1" customWidth="1"/>
    <col min="44" max="44" width="6.5" style="33" customWidth="1"/>
    <col min="45" max="45" width="6.33203125" style="33" bestFit="1" customWidth="1"/>
    <col min="46" max="47" width="5.5" style="33" hidden="1" customWidth="1"/>
    <col min="48" max="48" width="3.83203125" style="33" customWidth="1"/>
    <col min="49" max="51" width="2.33203125" style="33" customWidth="1"/>
    <col min="52" max="52" width="3.5" style="33" customWidth="1"/>
    <col min="53" max="53" width="6.5" style="31" bestFit="1" customWidth="1"/>
    <col min="54" max="54" width="4.5" style="31" bestFit="1" customWidth="1"/>
    <col min="55" max="55" width="4.33203125" style="33" bestFit="1" customWidth="1"/>
    <col min="56" max="56" width="6.5" style="33" customWidth="1"/>
    <col min="57" max="58" width="5.5" style="33" hidden="1" customWidth="1"/>
    <col min="59" max="59" width="5.5" style="31" hidden="1" customWidth="1"/>
    <col min="60" max="60" width="3.83203125" style="33" hidden="1" customWidth="1"/>
    <col min="61" max="63" width="2.33203125" style="33" hidden="1" customWidth="1"/>
    <col min="64" max="64" width="3.5" style="33" hidden="1" customWidth="1"/>
    <col min="65" max="65" width="6.5" style="31" hidden="1" customWidth="1"/>
    <col min="66" max="66" width="4.5" style="31" hidden="1" customWidth="1"/>
    <col min="67" max="67" width="4.33203125" style="33" hidden="1" customWidth="1"/>
    <col min="68" max="68" width="6.5" style="33" hidden="1" customWidth="1"/>
    <col min="69" max="71" width="5.5" style="33" hidden="1" customWidth="1"/>
    <col min="72" max="72" width="3.83203125" style="33" hidden="1" customWidth="1"/>
    <col min="73" max="75" width="2.33203125" style="33" hidden="1" customWidth="1"/>
    <col min="76" max="76" width="3.5" style="33" hidden="1" customWidth="1"/>
    <col min="77" max="77" width="6.5" style="31" hidden="1" customWidth="1"/>
    <col min="78" max="78" width="4.5" style="31" hidden="1" customWidth="1"/>
    <col min="79" max="79" width="4.33203125" style="33" hidden="1" customWidth="1"/>
    <col min="80" max="80" width="6.5" style="33" hidden="1" customWidth="1"/>
    <col min="81" max="82" width="5.5" style="33" hidden="1" customWidth="1"/>
    <col min="83" max="83" width="3.83203125" style="33" hidden="1" customWidth="1"/>
    <col min="84" max="86" width="2.33203125" style="33" hidden="1" customWidth="1"/>
    <col min="87" max="87" width="3.5" style="33" hidden="1" customWidth="1"/>
    <col min="88" max="88" width="6.5" style="31" hidden="1" customWidth="1"/>
    <col min="89" max="89" width="4.5" style="31" hidden="1" customWidth="1"/>
    <col min="90" max="90" width="4.33203125" style="33" hidden="1" customWidth="1"/>
    <col min="91" max="91" width="6.5" style="33" hidden="1" customWidth="1"/>
    <col min="92" max="93" width="5.5" style="33" hidden="1" customWidth="1"/>
    <col min="94" max="94" width="3.83203125" style="33" hidden="1" customWidth="1"/>
    <col min="95" max="97" width="2.33203125" style="33" hidden="1" customWidth="1"/>
    <col min="98" max="98" width="3.5" style="33" hidden="1" customWidth="1"/>
    <col min="99" max="99" width="6.5" style="31" hidden="1" customWidth="1"/>
    <col min="100" max="100" width="4.5" style="31" hidden="1" customWidth="1"/>
    <col min="101" max="101" width="4.33203125" style="33" hidden="1" customWidth="1"/>
    <col min="102" max="102" width="6.5" style="33" hidden="1" customWidth="1"/>
    <col min="103" max="104" width="5.5" style="33" hidden="1" customWidth="1"/>
    <col min="105" max="105" width="3.83203125" style="33" hidden="1" customWidth="1"/>
    <col min="106" max="108" width="2.33203125" style="33" hidden="1" customWidth="1"/>
    <col min="109" max="109" width="3.5" style="33" hidden="1" customWidth="1"/>
    <col min="110" max="110" width="6.5" style="31" hidden="1" customWidth="1"/>
    <col min="111" max="111" width="4.5" style="31" hidden="1" customWidth="1"/>
    <col min="112" max="112" width="4.33203125" style="33" hidden="1" customWidth="1"/>
    <col min="113" max="113" width="0" style="33" hidden="1" customWidth="1"/>
    <col min="114" max="115" width="0" hidden="1" customWidth="1"/>
    <col min="116" max="116" width="4.6640625" hidden="1" customWidth="1"/>
    <col min="117" max="117" width="2" hidden="1" customWidth="1"/>
    <col min="118" max="118" width="2.33203125" hidden="1" customWidth="1"/>
    <col min="119" max="119" width="2.6640625" hidden="1" customWidth="1"/>
    <col min="120" max="120" width="3.5" hidden="1" customWidth="1"/>
    <col min="121" max="121" width="5.83203125" hidden="1" customWidth="1"/>
    <col min="122" max="122" width="4.83203125" hidden="1" customWidth="1"/>
    <col min="123" max="123" width="4.33203125" hidden="1" customWidth="1"/>
    <col min="124" max="124" width="5.83203125" hidden="1" customWidth="1"/>
    <col min="125" max="126" width="0" hidden="1" customWidth="1"/>
    <col min="127" max="127" width="4.33203125" hidden="1" customWidth="1"/>
    <col min="128" max="128" width="2.6640625" hidden="1" customWidth="1"/>
    <col min="129" max="129" width="2.5" hidden="1" customWidth="1"/>
    <col min="130" max="130" width="2.83203125" hidden="1" customWidth="1"/>
    <col min="131" max="131" width="3.6640625" hidden="1" customWidth="1"/>
    <col min="132" max="135" width="0" hidden="1" customWidth="1"/>
  </cols>
  <sheetData>
    <row r="1" spans="1:135" ht="27" customHeight="1" thickTop="1">
      <c r="A1" s="63" t="s">
        <v>71</v>
      </c>
      <c r="B1" s="64"/>
      <c r="C1" s="64"/>
      <c r="D1" s="64"/>
      <c r="E1" s="64"/>
      <c r="F1" s="64"/>
      <c r="G1" s="24" t="s">
        <v>52</v>
      </c>
      <c r="H1" s="25" t="s">
        <v>53</v>
      </c>
      <c r="I1" s="66" t="s">
        <v>15</v>
      </c>
      <c r="J1" s="67"/>
      <c r="K1" s="65" t="s">
        <v>80</v>
      </c>
      <c r="L1" s="65"/>
      <c r="M1" s="65"/>
      <c r="N1" s="65"/>
      <c r="O1" s="65"/>
      <c r="P1" s="61" t="s">
        <v>70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 t="s">
        <v>73</v>
      </c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1" t="s">
        <v>74</v>
      </c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8" t="s">
        <v>75</v>
      </c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70"/>
      <c r="BQ1" s="71" t="s">
        <v>76</v>
      </c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3"/>
      <c r="CC1" s="68" t="s">
        <v>77</v>
      </c>
      <c r="CD1" s="69"/>
      <c r="CE1" s="69"/>
      <c r="CF1" s="69"/>
      <c r="CG1" s="69"/>
      <c r="CH1" s="69"/>
      <c r="CI1" s="69"/>
      <c r="CJ1" s="69"/>
      <c r="CK1" s="69"/>
      <c r="CL1" s="69"/>
      <c r="CM1" s="70"/>
      <c r="CN1" s="71" t="s">
        <v>78</v>
      </c>
      <c r="CO1" s="72"/>
      <c r="CP1" s="72"/>
      <c r="CQ1" s="72"/>
      <c r="CR1" s="72"/>
      <c r="CS1" s="72"/>
      <c r="CT1" s="72"/>
      <c r="CU1" s="72"/>
      <c r="CV1" s="72"/>
      <c r="CW1" s="72"/>
      <c r="CX1" s="73"/>
      <c r="CY1" s="68" t="s">
        <v>79</v>
      </c>
      <c r="CZ1" s="69"/>
      <c r="DA1" s="69"/>
      <c r="DB1" s="69"/>
      <c r="DC1" s="69"/>
      <c r="DD1" s="69"/>
      <c r="DE1" s="69"/>
      <c r="DF1" s="69"/>
      <c r="DG1" s="69"/>
      <c r="DH1" s="69"/>
      <c r="DI1" s="70"/>
      <c r="DJ1" s="71" t="s">
        <v>67</v>
      </c>
      <c r="DK1" s="72"/>
      <c r="DL1" s="72"/>
      <c r="DM1" s="72"/>
      <c r="DN1" s="72"/>
      <c r="DO1" s="72"/>
      <c r="DP1" s="72"/>
      <c r="DQ1" s="72"/>
      <c r="DR1" s="72"/>
      <c r="DS1" s="72"/>
      <c r="DT1" s="73"/>
      <c r="DU1" s="68" t="s">
        <v>68</v>
      </c>
      <c r="DV1" s="69"/>
      <c r="DW1" s="69"/>
      <c r="DX1" s="69"/>
      <c r="DY1" s="69"/>
      <c r="DZ1" s="69"/>
      <c r="EA1" s="69"/>
      <c r="EB1" s="69"/>
      <c r="EC1" s="69"/>
      <c r="ED1" s="69"/>
      <c r="EE1" s="70"/>
    </row>
    <row r="2" spans="1:135" ht="42" customHeight="1" thickBot="1">
      <c r="A2" s="19" t="s">
        <v>110</v>
      </c>
      <c r="B2" s="20" t="s">
        <v>13</v>
      </c>
      <c r="C2" s="20"/>
      <c r="D2" s="20" t="s">
        <v>14</v>
      </c>
      <c r="E2" s="20" t="s">
        <v>72</v>
      </c>
      <c r="F2" s="21" t="s">
        <v>69</v>
      </c>
      <c r="G2" s="26" t="s">
        <v>39</v>
      </c>
      <c r="H2" s="27" t="s">
        <v>39</v>
      </c>
      <c r="I2" s="22" t="s">
        <v>50</v>
      </c>
      <c r="J2" s="23" t="s">
        <v>51</v>
      </c>
      <c r="K2" s="34" t="s">
        <v>36</v>
      </c>
      <c r="L2" s="34" t="s">
        <v>33</v>
      </c>
      <c r="M2" s="34" t="s">
        <v>34</v>
      </c>
      <c r="N2" s="34" t="s">
        <v>35</v>
      </c>
      <c r="O2" s="34" t="s">
        <v>32</v>
      </c>
      <c r="P2" s="48" t="s">
        <v>17</v>
      </c>
      <c r="Q2" s="49" t="s">
        <v>18</v>
      </c>
      <c r="R2" s="49" t="s">
        <v>19</v>
      </c>
      <c r="S2" s="49" t="s">
        <v>20</v>
      </c>
      <c r="T2" s="49" t="s">
        <v>21</v>
      </c>
      <c r="U2" s="49" t="s">
        <v>22</v>
      </c>
      <c r="V2" s="49" t="s">
        <v>23</v>
      </c>
      <c r="W2" s="49" t="s">
        <v>16</v>
      </c>
      <c r="X2" s="49" t="s">
        <v>24</v>
      </c>
      <c r="Y2" s="49" t="s">
        <v>25</v>
      </c>
      <c r="Z2" s="49" t="s">
        <v>83</v>
      </c>
      <c r="AA2" s="59" t="s">
        <v>26</v>
      </c>
      <c r="AB2" s="50" t="s">
        <v>27</v>
      </c>
      <c r="AC2" s="49" t="s">
        <v>31</v>
      </c>
      <c r="AD2" s="49" t="s">
        <v>28</v>
      </c>
      <c r="AE2" s="51" t="s">
        <v>29</v>
      </c>
      <c r="AF2" s="37" t="s">
        <v>17</v>
      </c>
      <c r="AG2" s="38" t="s">
        <v>18</v>
      </c>
      <c r="AH2" s="38" t="s">
        <v>19</v>
      </c>
      <c r="AI2" s="38" t="s">
        <v>20</v>
      </c>
      <c r="AJ2" s="38" t="s">
        <v>16</v>
      </c>
      <c r="AK2" s="38" t="s">
        <v>24</v>
      </c>
      <c r="AL2" s="38" t="s">
        <v>25</v>
      </c>
      <c r="AM2" s="38" t="s">
        <v>83</v>
      </c>
      <c r="AN2" s="38" t="s">
        <v>26</v>
      </c>
      <c r="AO2" s="39" t="s">
        <v>27</v>
      </c>
      <c r="AP2" s="38" t="s">
        <v>31</v>
      </c>
      <c r="AQ2" s="38" t="s">
        <v>28</v>
      </c>
      <c r="AR2" s="40" t="s">
        <v>29</v>
      </c>
      <c r="AS2" s="48" t="s">
        <v>17</v>
      </c>
      <c r="AT2" s="49" t="s">
        <v>18</v>
      </c>
      <c r="AU2" s="49" t="s">
        <v>19</v>
      </c>
      <c r="AV2" s="49" t="s">
        <v>16</v>
      </c>
      <c r="AW2" s="49" t="s">
        <v>24</v>
      </c>
      <c r="AX2" s="49" t="s">
        <v>25</v>
      </c>
      <c r="AY2" s="49" t="s">
        <v>83</v>
      </c>
      <c r="AZ2" s="49" t="s">
        <v>26</v>
      </c>
      <c r="BA2" s="50" t="s">
        <v>27</v>
      </c>
      <c r="BB2" s="49" t="s">
        <v>31</v>
      </c>
      <c r="BC2" s="49" t="s">
        <v>28</v>
      </c>
      <c r="BD2" s="51" t="s">
        <v>29</v>
      </c>
      <c r="BE2" s="37" t="s">
        <v>17</v>
      </c>
      <c r="BF2" s="38" t="s">
        <v>18</v>
      </c>
      <c r="BG2" s="38" t="s">
        <v>19</v>
      </c>
      <c r="BH2" s="38" t="s">
        <v>16</v>
      </c>
      <c r="BI2" s="38" t="s">
        <v>24</v>
      </c>
      <c r="BJ2" s="38" t="s">
        <v>25</v>
      </c>
      <c r="BK2" s="38" t="s">
        <v>83</v>
      </c>
      <c r="BL2" s="38" t="s">
        <v>26</v>
      </c>
      <c r="BM2" s="39" t="s">
        <v>27</v>
      </c>
      <c r="BN2" s="38" t="s">
        <v>31</v>
      </c>
      <c r="BO2" s="38" t="s">
        <v>28</v>
      </c>
      <c r="BP2" s="40" t="s">
        <v>29</v>
      </c>
      <c r="BQ2" s="48" t="s">
        <v>17</v>
      </c>
      <c r="BR2" s="49" t="s">
        <v>18</v>
      </c>
      <c r="BS2" s="49" t="s">
        <v>19</v>
      </c>
      <c r="BT2" s="49" t="s">
        <v>16</v>
      </c>
      <c r="BU2" s="49" t="s">
        <v>24</v>
      </c>
      <c r="BV2" s="49" t="s">
        <v>25</v>
      </c>
      <c r="BW2" s="49" t="s">
        <v>83</v>
      </c>
      <c r="BX2" s="49" t="s">
        <v>26</v>
      </c>
      <c r="BY2" s="50" t="s">
        <v>27</v>
      </c>
      <c r="BZ2" s="49" t="s">
        <v>31</v>
      </c>
      <c r="CA2" s="49" t="s">
        <v>28</v>
      </c>
      <c r="CB2" s="51" t="s">
        <v>29</v>
      </c>
      <c r="CC2" s="37" t="s">
        <v>17</v>
      </c>
      <c r="CD2" s="38" t="s">
        <v>18</v>
      </c>
      <c r="CE2" s="38" t="s">
        <v>16</v>
      </c>
      <c r="CF2" s="38" t="s">
        <v>24</v>
      </c>
      <c r="CG2" s="38" t="s">
        <v>25</v>
      </c>
      <c r="CH2" s="38" t="s">
        <v>83</v>
      </c>
      <c r="CI2" s="38" t="s">
        <v>26</v>
      </c>
      <c r="CJ2" s="39" t="s">
        <v>27</v>
      </c>
      <c r="CK2" s="38" t="s">
        <v>31</v>
      </c>
      <c r="CL2" s="38" t="s">
        <v>28</v>
      </c>
      <c r="CM2" s="40" t="s">
        <v>29</v>
      </c>
      <c r="CN2" s="48" t="s">
        <v>17</v>
      </c>
      <c r="CO2" s="49" t="s">
        <v>18</v>
      </c>
      <c r="CP2" s="49" t="s">
        <v>16</v>
      </c>
      <c r="CQ2" s="49" t="s">
        <v>24</v>
      </c>
      <c r="CR2" s="49" t="s">
        <v>25</v>
      </c>
      <c r="CS2" s="49" t="s">
        <v>83</v>
      </c>
      <c r="CT2" s="49" t="s">
        <v>26</v>
      </c>
      <c r="CU2" s="50" t="s">
        <v>27</v>
      </c>
      <c r="CV2" s="49" t="s">
        <v>31</v>
      </c>
      <c r="CW2" s="49" t="s">
        <v>28</v>
      </c>
      <c r="CX2" s="51" t="s">
        <v>29</v>
      </c>
      <c r="CY2" s="37" t="s">
        <v>17</v>
      </c>
      <c r="CZ2" s="38" t="s">
        <v>18</v>
      </c>
      <c r="DA2" s="38" t="s">
        <v>16</v>
      </c>
      <c r="DB2" s="38" t="s">
        <v>24</v>
      </c>
      <c r="DC2" s="38" t="s">
        <v>25</v>
      </c>
      <c r="DD2" s="38" t="s">
        <v>83</v>
      </c>
      <c r="DE2" s="38" t="s">
        <v>26</v>
      </c>
      <c r="DF2" s="39" t="s">
        <v>27</v>
      </c>
      <c r="DG2" s="38" t="s">
        <v>31</v>
      </c>
      <c r="DH2" s="38" t="s">
        <v>28</v>
      </c>
      <c r="DI2" s="40" t="s">
        <v>29</v>
      </c>
      <c r="DJ2" s="48" t="s">
        <v>17</v>
      </c>
      <c r="DK2" s="49" t="s">
        <v>18</v>
      </c>
      <c r="DL2" s="49" t="s">
        <v>16</v>
      </c>
      <c r="DM2" s="49" t="s">
        <v>24</v>
      </c>
      <c r="DN2" s="49" t="s">
        <v>25</v>
      </c>
      <c r="DO2" s="49" t="s">
        <v>83</v>
      </c>
      <c r="DP2" s="49" t="s">
        <v>26</v>
      </c>
      <c r="DQ2" s="50" t="s">
        <v>27</v>
      </c>
      <c r="DR2" s="49" t="s">
        <v>31</v>
      </c>
      <c r="DS2" s="49" t="s">
        <v>28</v>
      </c>
      <c r="DT2" s="51" t="s">
        <v>29</v>
      </c>
      <c r="DU2" s="37" t="s">
        <v>17</v>
      </c>
      <c r="DV2" s="38" t="s">
        <v>18</v>
      </c>
      <c r="DW2" s="38" t="s">
        <v>16</v>
      </c>
      <c r="DX2" s="38" t="s">
        <v>24</v>
      </c>
      <c r="DY2" s="38" t="s">
        <v>25</v>
      </c>
      <c r="DZ2" s="38" t="s">
        <v>83</v>
      </c>
      <c r="EA2" s="38" t="s">
        <v>26</v>
      </c>
      <c r="EB2" s="39" t="s">
        <v>27</v>
      </c>
      <c r="EC2" s="38" t="s">
        <v>31</v>
      </c>
      <c r="ED2" s="38" t="s">
        <v>28</v>
      </c>
      <c r="EE2" s="40" t="s">
        <v>29</v>
      </c>
    </row>
    <row r="3" spans="1:135" ht="13" thickTop="1">
      <c r="A3" s="16">
        <v>1</v>
      </c>
      <c r="B3" s="3" t="s">
        <v>88</v>
      </c>
      <c r="C3" s="3"/>
      <c r="D3" s="4" t="s">
        <v>109</v>
      </c>
      <c r="E3" s="4" t="s">
        <v>108</v>
      </c>
      <c r="F3" s="13"/>
      <c r="G3" s="14"/>
      <c r="H3" s="11"/>
      <c r="I3" s="10"/>
      <c r="J3" s="15"/>
      <c r="K3" s="74">
        <f>L3+M3+N3</f>
        <v>352.19</v>
      </c>
      <c r="L3" s="35">
        <f>AB3+AO3+BA3+BM3+BY3+CJ3+CU3+DF3+DQ3+EB3</f>
        <v>278.19</v>
      </c>
      <c r="M3" s="36">
        <f>AD3+AQ3+BC3+BO3+CA3+CL3+CW3+DH3+DS3+ED3</f>
        <v>35</v>
      </c>
      <c r="N3" s="34">
        <f>O3/2</f>
        <v>39</v>
      </c>
      <c r="O3" s="36">
        <f>W3+AJ3+AV3+BH3+BT3+CE3+CP3+DA3+DL3+DW3</f>
        <v>78</v>
      </c>
      <c r="P3" s="52">
        <v>97.42</v>
      </c>
      <c r="Q3" s="53"/>
      <c r="R3" s="53"/>
      <c r="S3" s="53"/>
      <c r="T3" s="53"/>
      <c r="U3" s="53"/>
      <c r="V3" s="53"/>
      <c r="W3" s="54">
        <v>7</v>
      </c>
      <c r="X3" s="54"/>
      <c r="Y3" s="54"/>
      <c r="Z3" s="54"/>
      <c r="AA3" s="60"/>
      <c r="AB3" s="55">
        <f>P3+Q3+R3+S3+T3+U3+V3</f>
        <v>97.42</v>
      </c>
      <c r="AC3" s="56">
        <f>W3/2</f>
        <v>3.5</v>
      </c>
      <c r="AD3" s="57">
        <f>(X3*3)+(Y3*5)+(Z3*5)+(AA3*20)</f>
        <v>0</v>
      </c>
      <c r="AE3" s="58">
        <f>AB3+AC3+AD3</f>
        <v>100.92</v>
      </c>
      <c r="AF3" s="41">
        <v>86.76</v>
      </c>
      <c r="AG3" s="42"/>
      <c r="AH3" s="42"/>
      <c r="AI3" s="42"/>
      <c r="AJ3" s="43">
        <v>43</v>
      </c>
      <c r="AK3" s="43"/>
      <c r="AL3" s="43">
        <v>3</v>
      </c>
      <c r="AM3" s="43"/>
      <c r="AN3" s="43"/>
      <c r="AO3" s="44">
        <f>AF3+AG3+AH3+AI3</f>
        <v>86.76</v>
      </c>
      <c r="AP3" s="45">
        <f>AJ3/2</f>
        <v>21.5</v>
      </c>
      <c r="AQ3" s="46">
        <f>(AK3*3)+(AL3*5)+(AM3*5)+(AN3*20)</f>
        <v>15</v>
      </c>
      <c r="AR3" s="47">
        <f>AO3+AP3+AQ3</f>
        <v>123.26</v>
      </c>
      <c r="AS3" s="52">
        <v>94.01</v>
      </c>
      <c r="AT3" s="53"/>
      <c r="AU3" s="53"/>
      <c r="AV3" s="54">
        <v>28</v>
      </c>
      <c r="AW3" s="54"/>
      <c r="AX3" s="54">
        <v>4</v>
      </c>
      <c r="AY3" s="54"/>
      <c r="AZ3" s="54"/>
      <c r="BA3" s="55">
        <f>AS3+AT3+AU3</f>
        <v>94.01</v>
      </c>
      <c r="BB3" s="56">
        <f>AV3/2</f>
        <v>14</v>
      </c>
      <c r="BC3" s="57">
        <f>(AW3*3)+(AX3*5)+(AY3*5)+(AZ3*20)</f>
        <v>20</v>
      </c>
      <c r="BD3" s="58">
        <f>BA3+BB3+BC3</f>
        <v>128.01</v>
      </c>
      <c r="BE3" s="41"/>
      <c r="BF3" s="42"/>
      <c r="BG3" s="42"/>
      <c r="BH3" s="43"/>
      <c r="BI3" s="43"/>
      <c r="BJ3" s="43"/>
      <c r="BK3" s="43"/>
      <c r="BL3" s="43"/>
      <c r="BM3" s="44">
        <f>BE3+BF3+BG3</f>
        <v>0</v>
      </c>
      <c r="BN3" s="45">
        <f>BH3/2</f>
        <v>0</v>
      </c>
      <c r="BO3" s="46">
        <f>(BI3*3)+(BJ3*5)+(BK3*5)+(BL3*20)</f>
        <v>0</v>
      </c>
      <c r="BP3" s="47">
        <f>BM3+BN3+BO3</f>
        <v>0</v>
      </c>
      <c r="BQ3" s="52"/>
      <c r="BR3" s="53"/>
      <c r="BS3" s="53"/>
      <c r="BT3" s="54"/>
      <c r="BU3" s="54"/>
      <c r="BV3" s="54"/>
      <c r="BW3" s="54"/>
      <c r="BX3" s="54"/>
      <c r="BY3" s="55">
        <f>BQ3+BR3+BS3</f>
        <v>0</v>
      </c>
      <c r="BZ3" s="56">
        <f>BT3/2</f>
        <v>0</v>
      </c>
      <c r="CA3" s="57">
        <f>(BU3*3)+(BV3*5)+(BW3*5)+(BX3*20)</f>
        <v>0</v>
      </c>
      <c r="CB3" s="58">
        <f>BY3+BZ3+CA3</f>
        <v>0</v>
      </c>
      <c r="CC3" s="41"/>
      <c r="CD3" s="42"/>
      <c r="CE3" s="43"/>
      <c r="CF3" s="43"/>
      <c r="CG3" s="43"/>
      <c r="CH3" s="43"/>
      <c r="CI3" s="43"/>
      <c r="CJ3" s="44">
        <f>CC3+CD3</f>
        <v>0</v>
      </c>
      <c r="CK3" s="45">
        <f>CE3/2</f>
        <v>0</v>
      </c>
      <c r="CL3" s="46">
        <f>(CF3*3)+(CG3*5)+(CH3*5)+(CI3*20)</f>
        <v>0</v>
      </c>
      <c r="CM3" s="47">
        <f>CJ3+CK3+CL3</f>
        <v>0</v>
      </c>
      <c r="CN3" s="52"/>
      <c r="CO3" s="53"/>
      <c r="CP3" s="54"/>
      <c r="CQ3" s="54"/>
      <c r="CR3" s="54"/>
      <c r="CS3" s="54"/>
      <c r="CT3" s="54"/>
      <c r="CU3" s="55">
        <f>CN3+CO3</f>
        <v>0</v>
      </c>
      <c r="CV3" s="56">
        <f>CP3/2</f>
        <v>0</v>
      </c>
      <c r="CW3" s="57">
        <f>(CQ3*3)+(CR3*5)+(CS3*5)+(CT3*20)</f>
        <v>0</v>
      </c>
      <c r="CX3" s="58">
        <f>CU3+CV3+CW3</f>
        <v>0</v>
      </c>
      <c r="CY3" s="41"/>
      <c r="CZ3" s="42"/>
      <c r="DA3" s="43"/>
      <c r="DB3" s="43"/>
      <c r="DC3" s="43"/>
      <c r="DD3" s="43"/>
      <c r="DE3" s="43"/>
      <c r="DF3" s="44">
        <f>CY3+CZ3</f>
        <v>0</v>
      </c>
      <c r="DG3" s="45">
        <f>DA3/2</f>
        <v>0</v>
      </c>
      <c r="DH3" s="46">
        <f>(DB3*3)+(DC3*5)+(DD3*5)+(DE3*20)</f>
        <v>0</v>
      </c>
      <c r="DI3" s="47">
        <f>DF3+DG3+DH3</f>
        <v>0</v>
      </c>
      <c r="DJ3" s="52"/>
      <c r="DK3" s="53"/>
      <c r="DL3" s="54"/>
      <c r="DM3" s="54"/>
      <c r="DN3" s="54"/>
      <c r="DO3" s="54"/>
      <c r="DP3" s="54"/>
      <c r="DQ3" s="55">
        <f>DJ3+DK3</f>
        <v>0</v>
      </c>
      <c r="DR3" s="56">
        <f>DL3/2</f>
        <v>0</v>
      </c>
      <c r="DS3" s="57">
        <f>(DM3*3)+(DN3*5)+(DO3*5)+(DP3*20)</f>
        <v>0</v>
      </c>
      <c r="DT3" s="58">
        <f>DQ3+DR3+DS3</f>
        <v>0</v>
      </c>
      <c r="DU3" s="41"/>
      <c r="DV3" s="42"/>
      <c r="DW3" s="43"/>
      <c r="DX3" s="43"/>
      <c r="DY3" s="43"/>
      <c r="DZ3" s="43"/>
      <c r="EA3" s="43"/>
      <c r="EB3" s="44">
        <f>DU3+DV3</f>
        <v>0</v>
      </c>
      <c r="EC3" s="45">
        <f>DW3/2</f>
        <v>0</v>
      </c>
      <c r="ED3" s="46">
        <f>(DX3*3)+(DY3*5)+(DZ3*5)+(EA3*20)</f>
        <v>0</v>
      </c>
      <c r="EE3" s="47">
        <f>EB3+EC3+ED3</f>
        <v>0</v>
      </c>
    </row>
    <row r="4" spans="1:135">
      <c r="A4" s="16">
        <v>2</v>
      </c>
      <c r="B4" s="3" t="s">
        <v>104</v>
      </c>
      <c r="C4" s="3"/>
      <c r="D4" s="4" t="s">
        <v>109</v>
      </c>
      <c r="E4" s="4" t="s">
        <v>108</v>
      </c>
      <c r="F4" s="13"/>
      <c r="G4" s="14"/>
      <c r="H4" s="11"/>
      <c r="I4" s="10"/>
      <c r="J4" s="15"/>
      <c r="K4" s="75">
        <f>L4+M4+N4</f>
        <v>396.76</v>
      </c>
      <c r="L4" s="35">
        <f>AB4+AO4+BA4+BM4+BY4+CJ4+CU4+DF4+DQ4+EB4</f>
        <v>353.26</v>
      </c>
      <c r="M4" s="36">
        <f>AD4+AQ4+BC4+BO4+CA4+CL4+CW4+DH4+DS4+ED4</f>
        <v>10</v>
      </c>
      <c r="N4" s="34">
        <f>O4/2</f>
        <v>33.5</v>
      </c>
      <c r="O4" s="36">
        <f>W4+AJ4+AV4+BH4+BT4+CE4+CP4+DA4+DL4+DW4</f>
        <v>67</v>
      </c>
      <c r="P4" s="52">
        <v>114.34</v>
      </c>
      <c r="Q4" s="53"/>
      <c r="R4" s="53"/>
      <c r="S4" s="53"/>
      <c r="T4" s="53"/>
      <c r="U4" s="53"/>
      <c r="V4" s="53"/>
      <c r="W4" s="54">
        <v>9</v>
      </c>
      <c r="X4" s="54"/>
      <c r="Y4" s="54"/>
      <c r="Z4" s="54"/>
      <c r="AA4" s="60"/>
      <c r="AB4" s="55">
        <f>P4+Q4+R4+S4+T4+U4+V4</f>
        <v>114.34</v>
      </c>
      <c r="AC4" s="56">
        <f>W4/2</f>
        <v>4.5</v>
      </c>
      <c r="AD4" s="57">
        <f>(X4*3)+(Y4*5)+(Z4*5)+(AA4*20)</f>
        <v>0</v>
      </c>
      <c r="AE4" s="58">
        <f>AB4+AC4+AD4</f>
        <v>118.84</v>
      </c>
      <c r="AF4" s="41">
        <v>111.43</v>
      </c>
      <c r="AG4" s="42"/>
      <c r="AH4" s="42"/>
      <c r="AI4" s="42"/>
      <c r="AJ4" s="43">
        <v>34</v>
      </c>
      <c r="AK4" s="43"/>
      <c r="AL4" s="43">
        <v>2</v>
      </c>
      <c r="AM4" s="43"/>
      <c r="AN4" s="43"/>
      <c r="AO4" s="44">
        <f>AF4+AG4+AH4+AI4</f>
        <v>111.43</v>
      </c>
      <c r="AP4" s="45">
        <f>AJ4/2</f>
        <v>17</v>
      </c>
      <c r="AQ4" s="46">
        <f>(AK4*3)+(AL4*5)+(AM4*5)+(AN4*20)</f>
        <v>10</v>
      </c>
      <c r="AR4" s="47">
        <f>AO4+AP4+AQ4</f>
        <v>138.43</v>
      </c>
      <c r="AS4" s="52">
        <v>127.49</v>
      </c>
      <c r="AT4" s="53"/>
      <c r="AU4" s="53"/>
      <c r="AV4" s="54">
        <v>24</v>
      </c>
      <c r="AW4" s="54"/>
      <c r="AX4" s="54"/>
      <c r="AY4" s="54"/>
      <c r="AZ4" s="54"/>
      <c r="BA4" s="55">
        <f>AS4+AT4+AU4</f>
        <v>127.49</v>
      </c>
      <c r="BB4" s="56">
        <f>AV4/2</f>
        <v>12</v>
      </c>
      <c r="BC4" s="57">
        <f>(AW4*3)+(AX4*5)+(AY4*5)+(AZ4*20)</f>
        <v>0</v>
      </c>
      <c r="BD4" s="58">
        <f>BA4+BB4+BC4</f>
        <v>139.49</v>
      </c>
      <c r="BE4" s="41"/>
      <c r="BF4" s="42"/>
      <c r="BG4" s="42"/>
      <c r="BH4" s="43"/>
      <c r="BI4" s="43"/>
      <c r="BJ4" s="43"/>
      <c r="BK4" s="43"/>
      <c r="BL4" s="43"/>
      <c r="BM4" s="44">
        <f>BE4+BF4+BG4</f>
        <v>0</v>
      </c>
      <c r="BN4" s="45">
        <f>BH4/2</f>
        <v>0</v>
      </c>
      <c r="BO4" s="46">
        <f>(BI4*3)+(BJ4*5)+(BK4*5)+(BL4*20)</f>
        <v>0</v>
      </c>
      <c r="BP4" s="47">
        <f>BM4+BN4+BO4</f>
        <v>0</v>
      </c>
      <c r="BQ4" s="52"/>
      <c r="BR4" s="53"/>
      <c r="BS4" s="53"/>
      <c r="BT4" s="54"/>
      <c r="BU4" s="54"/>
      <c r="BV4" s="54"/>
      <c r="BW4" s="54"/>
      <c r="BX4" s="54"/>
      <c r="BY4" s="55">
        <f>BQ4+BR4+BS4</f>
        <v>0</v>
      </c>
      <c r="BZ4" s="56">
        <f>BT4/2</f>
        <v>0</v>
      </c>
      <c r="CA4" s="57">
        <f>(BU4*3)+(BV4*5)+(BW4*5)+(BX4*20)</f>
        <v>0</v>
      </c>
      <c r="CB4" s="58">
        <f>BY4+BZ4+CA4</f>
        <v>0</v>
      </c>
      <c r="CC4" s="41"/>
      <c r="CD4" s="42"/>
      <c r="CE4" s="43"/>
      <c r="CF4" s="43"/>
      <c r="CG4" s="43"/>
      <c r="CH4" s="43"/>
      <c r="CI4" s="43"/>
      <c r="CJ4" s="44">
        <f>CC4+CD4</f>
        <v>0</v>
      </c>
      <c r="CK4" s="45">
        <f>CE4/2</f>
        <v>0</v>
      </c>
      <c r="CL4" s="46">
        <f>(CF4*3)+(CG4*5)+(CH4*5)+(CI4*20)</f>
        <v>0</v>
      </c>
      <c r="CM4" s="47">
        <f>CJ4+CK4+CL4</f>
        <v>0</v>
      </c>
      <c r="CN4" s="52"/>
      <c r="CO4" s="53"/>
      <c r="CP4" s="54"/>
      <c r="CQ4" s="54"/>
      <c r="CR4" s="54"/>
      <c r="CS4" s="54"/>
      <c r="CT4" s="54"/>
      <c r="CU4" s="55">
        <f>CN4+CO4</f>
        <v>0</v>
      </c>
      <c r="CV4" s="56">
        <f>CP4/2</f>
        <v>0</v>
      </c>
      <c r="CW4" s="57">
        <f>(CQ4*3)+(CR4*5)+(CS4*5)+(CT4*20)</f>
        <v>0</v>
      </c>
      <c r="CX4" s="58">
        <f>CU4+CV4+CW4</f>
        <v>0</v>
      </c>
      <c r="CY4" s="41"/>
      <c r="CZ4" s="42"/>
      <c r="DA4" s="43"/>
      <c r="DB4" s="43"/>
      <c r="DC4" s="43"/>
      <c r="DD4" s="43"/>
      <c r="DE4" s="43"/>
      <c r="DF4" s="44">
        <f>CY4+CZ4</f>
        <v>0</v>
      </c>
      <c r="DG4" s="45">
        <f>DA4/2</f>
        <v>0</v>
      </c>
      <c r="DH4" s="46">
        <f>(DB4*3)+(DC4*5)+(DD4*5)+(DE4*20)</f>
        <v>0</v>
      </c>
      <c r="DI4" s="47">
        <f>DF4+DG4+DH4</f>
        <v>0</v>
      </c>
      <c r="DJ4" s="52"/>
      <c r="DK4" s="53"/>
      <c r="DL4" s="54"/>
      <c r="DM4" s="54"/>
      <c r="DN4" s="54"/>
      <c r="DO4" s="54"/>
      <c r="DP4" s="54"/>
      <c r="DQ4" s="55">
        <f>DJ4+DK4</f>
        <v>0</v>
      </c>
      <c r="DR4" s="56">
        <f>DL4/2</f>
        <v>0</v>
      </c>
      <c r="DS4" s="57">
        <f>(DM4*3)+(DN4*5)+(DO4*5)+(DP4*20)</f>
        <v>0</v>
      </c>
      <c r="DT4" s="58">
        <f>DQ4+DR4+DS4</f>
        <v>0</v>
      </c>
      <c r="DU4" s="41"/>
      <c r="DV4" s="42"/>
      <c r="DW4" s="43"/>
      <c r="DX4" s="43"/>
      <c r="DY4" s="43"/>
      <c r="DZ4" s="43"/>
      <c r="EA4" s="43"/>
      <c r="EB4" s="44">
        <f>DU4+DV4</f>
        <v>0</v>
      </c>
      <c r="EC4" s="45">
        <f>DW4/2</f>
        <v>0</v>
      </c>
      <c r="ED4" s="46">
        <f>(DX4*3)+(DY4*5)+(DZ4*5)+(EA4*20)</f>
        <v>0</v>
      </c>
      <c r="EE4" s="47">
        <f>EB4+EC4+ED4</f>
        <v>0</v>
      </c>
    </row>
    <row r="5" spans="1:135">
      <c r="A5" s="16">
        <v>3</v>
      </c>
      <c r="B5" s="3" t="s">
        <v>98</v>
      </c>
      <c r="C5" s="3"/>
      <c r="D5" s="4" t="s">
        <v>109</v>
      </c>
      <c r="E5" s="4" t="s">
        <v>108</v>
      </c>
      <c r="F5" s="13"/>
      <c r="G5" s="14"/>
      <c r="H5" s="11"/>
      <c r="I5" s="10"/>
      <c r="J5" s="15"/>
      <c r="K5" s="76">
        <f>L5+M5+N5</f>
        <v>405.9</v>
      </c>
      <c r="L5" s="35">
        <f>AB5+AO5+BA5+BM5+BY5+CJ5+CU5+DF5+DQ5+EB5</f>
        <v>354.4</v>
      </c>
      <c r="M5" s="36">
        <f>AD5+AQ5+BC5+BO5+CA5+CL5+CW5+DH5+DS5+ED5</f>
        <v>15</v>
      </c>
      <c r="N5" s="34">
        <f>O5/2</f>
        <v>36.5</v>
      </c>
      <c r="O5" s="36">
        <f>W5+AJ5+AV5+BH5+BT5+CE5+CP5+DA5+DL5+DW5</f>
        <v>73</v>
      </c>
      <c r="P5" s="52">
        <v>116.73</v>
      </c>
      <c r="Q5" s="53"/>
      <c r="R5" s="53"/>
      <c r="S5" s="53"/>
      <c r="T5" s="53"/>
      <c r="U5" s="53"/>
      <c r="V5" s="53"/>
      <c r="W5" s="54">
        <v>14</v>
      </c>
      <c r="X5" s="54"/>
      <c r="Y5" s="54"/>
      <c r="Z5" s="54"/>
      <c r="AA5" s="60"/>
      <c r="AB5" s="55">
        <f>P5+Q5+R5+S5+T5+U5+V5</f>
        <v>116.73</v>
      </c>
      <c r="AC5" s="56">
        <f>W5/2</f>
        <v>7</v>
      </c>
      <c r="AD5" s="57">
        <f>(X5*3)+(Y5*5)+(Z5*5)+(AA5*20)</f>
        <v>0</v>
      </c>
      <c r="AE5" s="58">
        <f>AB5+AC5+AD5</f>
        <v>123.73</v>
      </c>
      <c r="AF5" s="41">
        <v>91.07</v>
      </c>
      <c r="AG5" s="42"/>
      <c r="AH5" s="42"/>
      <c r="AI5" s="42"/>
      <c r="AJ5" s="43">
        <v>30</v>
      </c>
      <c r="AK5" s="43"/>
      <c r="AL5" s="43">
        <v>1</v>
      </c>
      <c r="AM5" s="43"/>
      <c r="AN5" s="43"/>
      <c r="AO5" s="44">
        <f>AF5+AG5+AH5+AI5</f>
        <v>91.07</v>
      </c>
      <c r="AP5" s="45">
        <f>AJ5/2</f>
        <v>15</v>
      </c>
      <c r="AQ5" s="46">
        <f>(AK5*3)+(AL5*5)+(AM5*5)+(AN5*20)</f>
        <v>5</v>
      </c>
      <c r="AR5" s="47">
        <f>AO5+AP5+AQ5</f>
        <v>111.07</v>
      </c>
      <c r="AS5" s="52">
        <v>146.6</v>
      </c>
      <c r="AT5" s="53"/>
      <c r="AU5" s="53"/>
      <c r="AV5" s="54">
        <v>29</v>
      </c>
      <c r="AW5" s="54"/>
      <c r="AX5" s="54">
        <v>2</v>
      </c>
      <c r="AY5" s="54"/>
      <c r="AZ5" s="54"/>
      <c r="BA5" s="55">
        <f>AS5+AT5+AU5</f>
        <v>146.6</v>
      </c>
      <c r="BB5" s="56">
        <f>AV5/2</f>
        <v>14.5</v>
      </c>
      <c r="BC5" s="57">
        <f>(AW5*3)+(AX5*5)+(AY5*5)+(AZ5*20)</f>
        <v>10</v>
      </c>
      <c r="BD5" s="58">
        <f>BA5+BB5+BC5</f>
        <v>171.1</v>
      </c>
      <c r="BE5" s="41"/>
      <c r="BF5" s="42"/>
      <c r="BG5" s="42"/>
      <c r="BH5" s="43"/>
      <c r="BI5" s="43"/>
      <c r="BJ5" s="43"/>
      <c r="BK5" s="43"/>
      <c r="BL5" s="43"/>
      <c r="BM5" s="44">
        <f>BE5+BF5+BG5</f>
        <v>0</v>
      </c>
      <c r="BN5" s="45">
        <f>BH5/2</f>
        <v>0</v>
      </c>
      <c r="BO5" s="46">
        <f>(BI5*3)+(BJ5*5)+(BK5*5)+(BL5*20)</f>
        <v>0</v>
      </c>
      <c r="BP5" s="47">
        <f>BM5+BN5+BO5</f>
        <v>0</v>
      </c>
      <c r="BQ5" s="52"/>
      <c r="BR5" s="53"/>
      <c r="BS5" s="53"/>
      <c r="BT5" s="54"/>
      <c r="BU5" s="54"/>
      <c r="BV5" s="54"/>
      <c r="BW5" s="54"/>
      <c r="BX5" s="54"/>
      <c r="BY5" s="55">
        <f>BQ5+BR5+BS5</f>
        <v>0</v>
      </c>
      <c r="BZ5" s="56">
        <f>BT5/2</f>
        <v>0</v>
      </c>
      <c r="CA5" s="57">
        <f>(BU5*3)+(BV5*5)+(BW5*5)+(BX5*20)</f>
        <v>0</v>
      </c>
      <c r="CB5" s="58">
        <f>BY5+BZ5+CA5</f>
        <v>0</v>
      </c>
      <c r="CC5" s="41"/>
      <c r="CD5" s="42"/>
      <c r="CE5" s="43"/>
      <c r="CF5" s="43"/>
      <c r="CG5" s="43"/>
      <c r="CH5" s="43"/>
      <c r="CI5" s="43"/>
      <c r="CJ5" s="44">
        <f>CC5+CD5</f>
        <v>0</v>
      </c>
      <c r="CK5" s="45">
        <f>CE5/2</f>
        <v>0</v>
      </c>
      <c r="CL5" s="46">
        <f>(CF5*3)+(CG5*5)+(CH5*5)+(CI5*20)</f>
        <v>0</v>
      </c>
      <c r="CM5" s="47">
        <f>CJ5+CK5+CL5</f>
        <v>0</v>
      </c>
      <c r="CN5" s="52"/>
      <c r="CO5" s="53"/>
      <c r="CP5" s="54"/>
      <c r="CQ5" s="54"/>
      <c r="CR5" s="54"/>
      <c r="CS5" s="54"/>
      <c r="CT5" s="54"/>
      <c r="CU5" s="55">
        <f>CN5+CO5</f>
        <v>0</v>
      </c>
      <c r="CV5" s="56">
        <f>CP5/2</f>
        <v>0</v>
      </c>
      <c r="CW5" s="57">
        <f>(CQ5*3)+(CR5*5)+(CS5*5)+(CT5*20)</f>
        <v>0</v>
      </c>
      <c r="CX5" s="58">
        <f>CU5+CV5+CW5</f>
        <v>0</v>
      </c>
      <c r="CY5" s="41"/>
      <c r="CZ5" s="42"/>
      <c r="DA5" s="43"/>
      <c r="DB5" s="43"/>
      <c r="DC5" s="43"/>
      <c r="DD5" s="43"/>
      <c r="DE5" s="43"/>
      <c r="DF5" s="44">
        <f>CY5+CZ5</f>
        <v>0</v>
      </c>
      <c r="DG5" s="45">
        <f>DA5/2</f>
        <v>0</v>
      </c>
      <c r="DH5" s="46">
        <f>(DB5*3)+(DC5*5)+(DD5*5)+(DE5*20)</f>
        <v>0</v>
      </c>
      <c r="DI5" s="47">
        <f>DF5+DG5+DH5</f>
        <v>0</v>
      </c>
      <c r="DJ5" s="52"/>
      <c r="DK5" s="53"/>
      <c r="DL5" s="54"/>
      <c r="DM5" s="54"/>
      <c r="DN5" s="54"/>
      <c r="DO5" s="54"/>
      <c r="DP5" s="54"/>
      <c r="DQ5" s="55">
        <f>DJ5+DK5</f>
        <v>0</v>
      </c>
      <c r="DR5" s="56">
        <f>DL5/2</f>
        <v>0</v>
      </c>
      <c r="DS5" s="57">
        <f>(DM5*3)+(DN5*5)+(DO5*5)+(DP5*20)</f>
        <v>0</v>
      </c>
      <c r="DT5" s="58">
        <f>DQ5+DR5+DS5</f>
        <v>0</v>
      </c>
      <c r="DU5" s="41"/>
      <c r="DV5" s="42"/>
      <c r="DW5" s="43"/>
      <c r="DX5" s="43"/>
      <c r="DY5" s="43"/>
      <c r="DZ5" s="43"/>
      <c r="EA5" s="43"/>
      <c r="EB5" s="44">
        <f>DU5+DV5</f>
        <v>0</v>
      </c>
      <c r="EC5" s="45">
        <f>DW5/2</f>
        <v>0</v>
      </c>
      <c r="ED5" s="46">
        <f>(DX5*3)+(DY5*5)+(DZ5*5)+(EA5*20)</f>
        <v>0</v>
      </c>
      <c r="EE5" s="47">
        <f>EB5+EC5+ED5</f>
        <v>0</v>
      </c>
    </row>
    <row r="6" spans="1:135">
      <c r="A6" s="16">
        <v>4</v>
      </c>
      <c r="B6" s="3" t="s">
        <v>97</v>
      </c>
      <c r="C6" s="3"/>
      <c r="D6" s="4" t="s">
        <v>109</v>
      </c>
      <c r="E6" s="4" t="s">
        <v>108</v>
      </c>
      <c r="F6" s="13"/>
      <c r="G6" s="14"/>
      <c r="H6" s="11"/>
      <c r="I6" s="10"/>
      <c r="J6" s="15"/>
      <c r="K6" s="34">
        <f>L6+M6+N6</f>
        <v>429.32</v>
      </c>
      <c r="L6" s="35">
        <f>AB6+AO6+BA6+BM6+BY6+CJ6+CU6+DF6+DQ6+EB6</f>
        <v>330.32</v>
      </c>
      <c r="M6" s="36">
        <f>AD6+AQ6+BC6+BO6+CA6+CL6+CW6+DH6+DS6+ED6</f>
        <v>49</v>
      </c>
      <c r="N6" s="34">
        <f>O6/2</f>
        <v>50</v>
      </c>
      <c r="O6" s="36">
        <f>W6+AJ6+AV6+BH6+BT6+CE6+CP6+DA6+DL6+DW6</f>
        <v>100</v>
      </c>
      <c r="P6" s="52">
        <v>95.53</v>
      </c>
      <c r="Q6" s="53"/>
      <c r="R6" s="53"/>
      <c r="S6" s="53"/>
      <c r="T6" s="53"/>
      <c r="U6" s="53"/>
      <c r="V6" s="53"/>
      <c r="W6" s="54">
        <v>7</v>
      </c>
      <c r="X6" s="54"/>
      <c r="Y6" s="54"/>
      <c r="Z6" s="54"/>
      <c r="AA6" s="60"/>
      <c r="AB6" s="55">
        <f>P6+Q6+R6+S6+T6+U6+V6</f>
        <v>95.53</v>
      </c>
      <c r="AC6" s="56">
        <f>W6/2</f>
        <v>3.5</v>
      </c>
      <c r="AD6" s="57">
        <f>(X6*3)+(Y6*5)+(Z6*5)+(AA6*20)</f>
        <v>0</v>
      </c>
      <c r="AE6" s="58">
        <f>AB6+AC6+AD6</f>
        <v>99.03</v>
      </c>
      <c r="AF6" s="41">
        <v>105.36</v>
      </c>
      <c r="AG6" s="42"/>
      <c r="AH6" s="42"/>
      <c r="AI6" s="42"/>
      <c r="AJ6" s="43">
        <v>41</v>
      </c>
      <c r="AK6" s="43">
        <v>1</v>
      </c>
      <c r="AL6" s="43">
        <v>4</v>
      </c>
      <c r="AM6" s="43"/>
      <c r="AN6" s="43"/>
      <c r="AO6" s="44">
        <f>AF6+AG6+AH6+AI6</f>
        <v>105.36</v>
      </c>
      <c r="AP6" s="45">
        <f>AJ6/2</f>
        <v>20.5</v>
      </c>
      <c r="AQ6" s="46">
        <f>(AK6*3)+(AL6*5)+(AM6*5)+(AN6*20)</f>
        <v>23</v>
      </c>
      <c r="AR6" s="47">
        <f>AO6+AP6+AQ6</f>
        <v>148.86000000000001</v>
      </c>
      <c r="AS6" s="52">
        <v>129.43</v>
      </c>
      <c r="AT6" s="53"/>
      <c r="AU6" s="53"/>
      <c r="AV6" s="54">
        <v>52</v>
      </c>
      <c r="AW6" s="54">
        <v>2</v>
      </c>
      <c r="AX6" s="54">
        <v>4</v>
      </c>
      <c r="AY6" s="54"/>
      <c r="AZ6" s="54"/>
      <c r="BA6" s="55">
        <f>AS6+AT6+AU6</f>
        <v>129.43</v>
      </c>
      <c r="BB6" s="56">
        <f>AV6/2</f>
        <v>26</v>
      </c>
      <c r="BC6" s="57">
        <f>(AW6*3)+(AX6*5)+(AY6*5)+(AZ6*20)</f>
        <v>26</v>
      </c>
      <c r="BD6" s="58">
        <f>BA6+BB6+BC6</f>
        <v>181.43</v>
      </c>
      <c r="BE6" s="41"/>
      <c r="BF6" s="42"/>
      <c r="BG6" s="42"/>
      <c r="BH6" s="43"/>
      <c r="BI6" s="43"/>
      <c r="BJ6" s="43"/>
      <c r="BK6" s="43"/>
      <c r="BL6" s="43"/>
      <c r="BM6" s="44">
        <f>BE6+BF6+BG6</f>
        <v>0</v>
      </c>
      <c r="BN6" s="45">
        <f>BH6/2</f>
        <v>0</v>
      </c>
      <c r="BO6" s="46">
        <f>(BI6*3)+(BJ6*5)+(BK6*5)+(BL6*20)</f>
        <v>0</v>
      </c>
      <c r="BP6" s="47">
        <f>BM6+BN6+BO6</f>
        <v>0</v>
      </c>
      <c r="BQ6" s="52"/>
      <c r="BR6" s="53"/>
      <c r="BS6" s="53"/>
      <c r="BT6" s="54"/>
      <c r="BU6" s="54"/>
      <c r="BV6" s="54"/>
      <c r="BW6" s="54"/>
      <c r="BX6" s="54"/>
      <c r="BY6" s="55">
        <f>BQ6+BR6+BS6</f>
        <v>0</v>
      </c>
      <c r="BZ6" s="56">
        <f>BT6/2</f>
        <v>0</v>
      </c>
      <c r="CA6" s="57">
        <f>(BU6*3)+(BV6*5)+(BW6*5)+(BX6*20)</f>
        <v>0</v>
      </c>
      <c r="CB6" s="58">
        <f>BY6+BZ6+CA6</f>
        <v>0</v>
      </c>
      <c r="CC6" s="41"/>
      <c r="CD6" s="42"/>
      <c r="CE6" s="43"/>
      <c r="CF6" s="43"/>
      <c r="CG6" s="43"/>
      <c r="CH6" s="43"/>
      <c r="CI6" s="43"/>
      <c r="CJ6" s="44">
        <f>CC6+CD6</f>
        <v>0</v>
      </c>
      <c r="CK6" s="45">
        <f>CE6/2</f>
        <v>0</v>
      </c>
      <c r="CL6" s="46">
        <f>(CF6*3)+(CG6*5)+(CH6*5)+(CI6*20)</f>
        <v>0</v>
      </c>
      <c r="CM6" s="47">
        <f>CJ6+CK6+CL6</f>
        <v>0</v>
      </c>
      <c r="CN6" s="52"/>
      <c r="CO6" s="53"/>
      <c r="CP6" s="54"/>
      <c r="CQ6" s="54"/>
      <c r="CR6" s="54"/>
      <c r="CS6" s="54"/>
      <c r="CT6" s="54"/>
      <c r="CU6" s="55">
        <f>CN6+CO6</f>
        <v>0</v>
      </c>
      <c r="CV6" s="56">
        <f>CP6/2</f>
        <v>0</v>
      </c>
      <c r="CW6" s="57">
        <f>(CQ6*3)+(CR6*5)+(CS6*5)+(CT6*20)</f>
        <v>0</v>
      </c>
      <c r="CX6" s="58">
        <f>CU6+CV6+CW6</f>
        <v>0</v>
      </c>
      <c r="CY6" s="41"/>
      <c r="CZ6" s="42"/>
      <c r="DA6" s="43"/>
      <c r="DB6" s="43"/>
      <c r="DC6" s="43"/>
      <c r="DD6" s="43"/>
      <c r="DE6" s="43"/>
      <c r="DF6" s="44">
        <f>CY6+CZ6</f>
        <v>0</v>
      </c>
      <c r="DG6" s="45">
        <f>DA6/2</f>
        <v>0</v>
      </c>
      <c r="DH6" s="46">
        <f>(DB6*3)+(DC6*5)+(DD6*5)+(DE6*20)</f>
        <v>0</v>
      </c>
      <c r="DI6" s="47">
        <f>DF6+DG6+DH6</f>
        <v>0</v>
      </c>
      <c r="DJ6" s="52"/>
      <c r="DK6" s="53"/>
      <c r="DL6" s="54"/>
      <c r="DM6" s="54"/>
      <c r="DN6" s="54"/>
      <c r="DO6" s="54"/>
      <c r="DP6" s="54"/>
      <c r="DQ6" s="55">
        <f>DJ6+DK6</f>
        <v>0</v>
      </c>
      <c r="DR6" s="56">
        <f>DL6/2</f>
        <v>0</v>
      </c>
      <c r="DS6" s="57">
        <f>(DM6*3)+(DN6*5)+(DO6*5)+(DP6*20)</f>
        <v>0</v>
      </c>
      <c r="DT6" s="58">
        <f>DQ6+DR6+DS6</f>
        <v>0</v>
      </c>
      <c r="DU6" s="41"/>
      <c r="DV6" s="42"/>
      <c r="DW6" s="43"/>
      <c r="DX6" s="43"/>
      <c r="DY6" s="43"/>
      <c r="DZ6" s="43"/>
      <c r="EA6" s="43"/>
      <c r="EB6" s="44">
        <f>DU6+DV6</f>
        <v>0</v>
      </c>
      <c r="EC6" s="45">
        <f>DW6/2</f>
        <v>0</v>
      </c>
      <c r="ED6" s="46">
        <f>(DX6*3)+(DY6*5)+(DZ6*5)+(EA6*20)</f>
        <v>0</v>
      </c>
      <c r="EE6" s="47">
        <f>EB6+EC6+ED6</f>
        <v>0</v>
      </c>
    </row>
    <row r="7" spans="1:135">
      <c r="A7" s="16">
        <v>5</v>
      </c>
      <c r="B7" s="3" t="s">
        <v>99</v>
      </c>
      <c r="C7" s="3"/>
      <c r="D7" s="4" t="s">
        <v>109</v>
      </c>
      <c r="E7" s="4" t="s">
        <v>108</v>
      </c>
      <c r="F7" s="13"/>
      <c r="G7" s="14"/>
      <c r="H7" s="11"/>
      <c r="I7" s="10"/>
      <c r="J7" s="15"/>
      <c r="K7" s="34">
        <f>L7+M7+N7</f>
        <v>1322.09</v>
      </c>
      <c r="L7" s="35">
        <f>AB7+AO7+BA7+BM7+BY7+CJ7+CU7+DF7+DQ7+EB7</f>
        <v>1268.0899999999999</v>
      </c>
      <c r="M7" s="36">
        <f>AD7+AQ7+BC7+BO7+CA7+CL7+CW7+DH7+DS7+ED7</f>
        <v>25</v>
      </c>
      <c r="N7" s="34">
        <f>O7/2</f>
        <v>29</v>
      </c>
      <c r="O7" s="36">
        <f>W7+AJ7+AV7+BH7+BT7+CE7+CP7+DA7+DL7+DW7</f>
        <v>58</v>
      </c>
      <c r="P7" s="52">
        <v>155.13999999999999</v>
      </c>
      <c r="Q7" s="53"/>
      <c r="R7" s="53"/>
      <c r="S7" s="53"/>
      <c r="T7" s="53"/>
      <c r="U7" s="53"/>
      <c r="V7" s="53"/>
      <c r="W7" s="54">
        <v>15</v>
      </c>
      <c r="X7" s="54"/>
      <c r="Y7" s="54">
        <v>2</v>
      </c>
      <c r="Z7" s="54"/>
      <c r="AA7" s="60"/>
      <c r="AB7" s="55">
        <f>P7+Q7+R7+S7+T7+U7+V7</f>
        <v>155.13999999999999</v>
      </c>
      <c r="AC7" s="56">
        <f>W7/2</f>
        <v>7.5</v>
      </c>
      <c r="AD7" s="57">
        <f>(X7*3)+(Y7*5)+(Z7*5)+(AA7*20)</f>
        <v>10</v>
      </c>
      <c r="AE7" s="58">
        <f>AB7+AC7+AD7</f>
        <v>172.64</v>
      </c>
      <c r="AF7" s="41">
        <v>113.95</v>
      </c>
      <c r="AG7" s="42"/>
      <c r="AH7" s="42"/>
      <c r="AI7" s="42"/>
      <c r="AJ7" s="43">
        <v>43</v>
      </c>
      <c r="AK7" s="43"/>
      <c r="AL7" s="43">
        <v>3</v>
      </c>
      <c r="AM7" s="43"/>
      <c r="AN7" s="43"/>
      <c r="AO7" s="44">
        <f>AF7+AG7+AH7+AI7</f>
        <v>113.95</v>
      </c>
      <c r="AP7" s="45">
        <f>AJ7/2</f>
        <v>21.5</v>
      </c>
      <c r="AQ7" s="46">
        <f>(AK7*3)+(AL7*5)+(AM7*5)+(AN7*20)</f>
        <v>15</v>
      </c>
      <c r="AR7" s="47">
        <f>AO7+AP7+AQ7</f>
        <v>150.44999999999999</v>
      </c>
      <c r="AS7" s="52">
        <v>999</v>
      </c>
      <c r="AT7" s="53"/>
      <c r="AU7" s="53"/>
      <c r="AV7" s="54"/>
      <c r="AW7" s="54"/>
      <c r="AX7" s="54"/>
      <c r="AY7" s="54"/>
      <c r="AZ7" s="54"/>
      <c r="BA7" s="55">
        <f>AS7+AT7+AU7</f>
        <v>999</v>
      </c>
      <c r="BB7" s="56">
        <f>AV7/2</f>
        <v>0</v>
      </c>
      <c r="BC7" s="57">
        <f>(AW7*3)+(AX7*5)+(AY7*5)+(AZ7*20)</f>
        <v>0</v>
      </c>
      <c r="BD7" s="58">
        <f>BA7+BB7+BC7</f>
        <v>999</v>
      </c>
      <c r="BE7" s="41"/>
      <c r="BF7" s="42"/>
      <c r="BG7" s="42"/>
      <c r="BH7" s="43"/>
      <c r="BI7" s="43"/>
      <c r="BJ7" s="43"/>
      <c r="BK7" s="43"/>
      <c r="BL7" s="43"/>
      <c r="BM7" s="44">
        <f>BE7+BF7+BG7</f>
        <v>0</v>
      </c>
      <c r="BN7" s="45">
        <f>BH7/2</f>
        <v>0</v>
      </c>
      <c r="BO7" s="46">
        <f>(BI7*3)+(BJ7*5)+(BK7*5)+(BL7*20)</f>
        <v>0</v>
      </c>
      <c r="BP7" s="47">
        <f>BM7+BN7+BO7</f>
        <v>0</v>
      </c>
      <c r="BQ7" s="52"/>
      <c r="BR7" s="53"/>
      <c r="BS7" s="53"/>
      <c r="BT7" s="54"/>
      <c r="BU7" s="54"/>
      <c r="BV7" s="54"/>
      <c r="BW7" s="54"/>
      <c r="BX7" s="54"/>
      <c r="BY7" s="55">
        <f>BQ7+BR7+BS7</f>
        <v>0</v>
      </c>
      <c r="BZ7" s="56">
        <f>BT7/2</f>
        <v>0</v>
      </c>
      <c r="CA7" s="57">
        <f>(BU7*3)+(BV7*5)+(BW7*5)+(BX7*20)</f>
        <v>0</v>
      </c>
      <c r="CB7" s="58">
        <f>BY7+BZ7+CA7</f>
        <v>0</v>
      </c>
      <c r="CC7" s="41"/>
      <c r="CD7" s="42"/>
      <c r="CE7" s="43"/>
      <c r="CF7" s="43"/>
      <c r="CG7" s="43"/>
      <c r="CH7" s="43"/>
      <c r="CI7" s="43"/>
      <c r="CJ7" s="44">
        <f>CC7+CD7</f>
        <v>0</v>
      </c>
      <c r="CK7" s="45">
        <f>CE7/2</f>
        <v>0</v>
      </c>
      <c r="CL7" s="46">
        <f>(CF7*3)+(CG7*5)+(CH7*5)+(CI7*20)</f>
        <v>0</v>
      </c>
      <c r="CM7" s="47">
        <f>CJ7+CK7+CL7</f>
        <v>0</v>
      </c>
      <c r="CN7" s="52"/>
      <c r="CO7" s="53"/>
      <c r="CP7" s="54"/>
      <c r="CQ7" s="54"/>
      <c r="CR7" s="54"/>
      <c r="CS7" s="54"/>
      <c r="CT7" s="54"/>
      <c r="CU7" s="55">
        <f>CN7+CO7</f>
        <v>0</v>
      </c>
      <c r="CV7" s="56">
        <f>CP7/2</f>
        <v>0</v>
      </c>
      <c r="CW7" s="57">
        <f>(CQ7*3)+(CR7*5)+(CS7*5)+(CT7*20)</f>
        <v>0</v>
      </c>
      <c r="CX7" s="58">
        <f>CU7+CV7+CW7</f>
        <v>0</v>
      </c>
      <c r="CY7" s="41"/>
      <c r="CZ7" s="42"/>
      <c r="DA7" s="43"/>
      <c r="DB7" s="43"/>
      <c r="DC7" s="43"/>
      <c r="DD7" s="43"/>
      <c r="DE7" s="43"/>
      <c r="DF7" s="44">
        <f>CY7+CZ7</f>
        <v>0</v>
      </c>
      <c r="DG7" s="45">
        <f>DA7/2</f>
        <v>0</v>
      </c>
      <c r="DH7" s="46">
        <f>(DB7*3)+(DC7*5)+(DD7*5)+(DE7*20)</f>
        <v>0</v>
      </c>
      <c r="DI7" s="47">
        <f>DF7+DG7+DH7</f>
        <v>0</v>
      </c>
      <c r="DJ7" s="52"/>
      <c r="DK7" s="53"/>
      <c r="DL7" s="54"/>
      <c r="DM7" s="54"/>
      <c r="DN7" s="54"/>
      <c r="DO7" s="54"/>
      <c r="DP7" s="54"/>
      <c r="DQ7" s="55">
        <f>DJ7+DK7</f>
        <v>0</v>
      </c>
      <c r="DR7" s="56">
        <f>DL7/2</f>
        <v>0</v>
      </c>
      <c r="DS7" s="57">
        <f>(DM7*3)+(DN7*5)+(DO7*5)+(DP7*20)</f>
        <v>0</v>
      </c>
      <c r="DT7" s="58">
        <f>DQ7+DR7+DS7</f>
        <v>0</v>
      </c>
      <c r="DU7" s="41"/>
      <c r="DV7" s="42"/>
      <c r="DW7" s="43"/>
      <c r="DX7" s="43"/>
      <c r="DY7" s="43"/>
      <c r="DZ7" s="43"/>
      <c r="EA7" s="43"/>
      <c r="EB7" s="44">
        <f>DU7+DV7</f>
        <v>0</v>
      </c>
      <c r="EC7" s="45">
        <f>DW7/2</f>
        <v>0</v>
      </c>
      <c r="ED7" s="46">
        <f>(DX7*3)+(DY7*5)+(DZ7*5)+(EA7*20)</f>
        <v>0</v>
      </c>
      <c r="EE7" s="47">
        <f>EB7+EC7+ED7</f>
        <v>0</v>
      </c>
    </row>
    <row r="8" spans="1:135">
      <c r="A8" s="16">
        <v>1</v>
      </c>
      <c r="B8" s="3" t="s">
        <v>96</v>
      </c>
      <c r="C8" s="3"/>
      <c r="D8" s="4" t="s">
        <v>109</v>
      </c>
      <c r="E8" s="4" t="s">
        <v>107</v>
      </c>
      <c r="F8" s="13"/>
      <c r="G8" s="14"/>
      <c r="H8" s="11"/>
      <c r="I8" s="10"/>
      <c r="J8" s="15"/>
      <c r="K8" s="74">
        <f>L8+M8+N8</f>
        <v>318.01</v>
      </c>
      <c r="L8" s="35">
        <f>AB8+AO8+BA8+BM8+BY8+CJ8+CU8+DF8+DQ8+EB8</f>
        <v>263.51</v>
      </c>
      <c r="M8" s="36">
        <f>AD8+AQ8+BC8+BO8+CA8+CL8+CW8+DH8+DS8+ED8</f>
        <v>20</v>
      </c>
      <c r="N8" s="34">
        <f>O8/2</f>
        <v>34.5</v>
      </c>
      <c r="O8" s="36">
        <f>W8+AJ8+AV8+BH8+BT8+CE8+CP8+DA8+DL8+DW8</f>
        <v>69</v>
      </c>
      <c r="P8" s="52">
        <v>69.94</v>
      </c>
      <c r="Q8" s="53"/>
      <c r="R8" s="53"/>
      <c r="S8" s="53"/>
      <c r="T8" s="53"/>
      <c r="U8" s="53"/>
      <c r="V8" s="53"/>
      <c r="W8" s="54">
        <v>21</v>
      </c>
      <c r="X8" s="54"/>
      <c r="Y8" s="54">
        <v>2</v>
      </c>
      <c r="Z8" s="54"/>
      <c r="AA8" s="60"/>
      <c r="AB8" s="55">
        <f>P8+Q8+R8+S8+T8+U8+V8</f>
        <v>69.94</v>
      </c>
      <c r="AC8" s="56">
        <f>W8/2</f>
        <v>10.5</v>
      </c>
      <c r="AD8" s="57">
        <f>(X8*3)+(Y8*5)+(Z8*5)+(AA8*20)</f>
        <v>10</v>
      </c>
      <c r="AE8" s="58">
        <f>AB8+AC8+AD8</f>
        <v>90.44</v>
      </c>
      <c r="AF8" s="41">
        <v>82.7</v>
      </c>
      <c r="AG8" s="42"/>
      <c r="AH8" s="42"/>
      <c r="AI8" s="42"/>
      <c r="AJ8" s="43">
        <v>19</v>
      </c>
      <c r="AK8" s="43"/>
      <c r="AL8" s="43"/>
      <c r="AM8" s="43"/>
      <c r="AN8" s="43"/>
      <c r="AO8" s="44">
        <f>AF8+AG8+AH8+AI8</f>
        <v>82.7</v>
      </c>
      <c r="AP8" s="45">
        <f>AJ8/2</f>
        <v>9.5</v>
      </c>
      <c r="AQ8" s="46">
        <f>(AK8*3)+(AL8*5)+(AM8*5)+(AN8*20)</f>
        <v>0</v>
      </c>
      <c r="AR8" s="47">
        <f>AO8+AP8+AQ8</f>
        <v>92.2</v>
      </c>
      <c r="AS8" s="52">
        <v>110.87</v>
      </c>
      <c r="AT8" s="53"/>
      <c r="AU8" s="53"/>
      <c r="AV8" s="54">
        <v>29</v>
      </c>
      <c r="AW8" s="54"/>
      <c r="AX8" s="54">
        <v>2</v>
      </c>
      <c r="AY8" s="54"/>
      <c r="AZ8" s="54"/>
      <c r="BA8" s="55">
        <f>AS8+AT8+AU8</f>
        <v>110.87</v>
      </c>
      <c r="BB8" s="56">
        <f>AV8/2</f>
        <v>14.5</v>
      </c>
      <c r="BC8" s="57">
        <f>(AW8*3)+(AX8*5)+(AY8*5)+(AZ8*20)</f>
        <v>10</v>
      </c>
      <c r="BD8" s="58">
        <f>BA8+BB8+BC8</f>
        <v>135.37</v>
      </c>
      <c r="BE8" s="41"/>
      <c r="BF8" s="42"/>
      <c r="BG8" s="42"/>
      <c r="BH8" s="43"/>
      <c r="BI8" s="43"/>
      <c r="BJ8" s="43"/>
      <c r="BK8" s="43"/>
      <c r="BL8" s="43"/>
      <c r="BM8" s="44">
        <f>BE8+BF8+BG8</f>
        <v>0</v>
      </c>
      <c r="BN8" s="45">
        <f>BH8/2</f>
        <v>0</v>
      </c>
      <c r="BO8" s="46">
        <f>(BI8*3)+(BJ8*5)+(BK8*5)+(BL8*20)</f>
        <v>0</v>
      </c>
      <c r="BP8" s="47">
        <f>BM8+BN8+BO8</f>
        <v>0</v>
      </c>
      <c r="BQ8" s="52"/>
      <c r="BR8" s="53"/>
      <c r="BS8" s="53"/>
      <c r="BT8" s="54"/>
      <c r="BU8" s="54"/>
      <c r="BV8" s="54"/>
      <c r="BW8" s="54"/>
      <c r="BX8" s="54"/>
      <c r="BY8" s="55">
        <f>BQ8+BR8+BS8</f>
        <v>0</v>
      </c>
      <c r="BZ8" s="56">
        <f>BT8/2</f>
        <v>0</v>
      </c>
      <c r="CA8" s="57">
        <f>(BU8*3)+(BV8*5)+(BW8*5)+(BX8*20)</f>
        <v>0</v>
      </c>
      <c r="CB8" s="58">
        <f>BY8+BZ8+CA8</f>
        <v>0</v>
      </c>
      <c r="CC8" s="41"/>
      <c r="CD8" s="42"/>
      <c r="CE8" s="43"/>
      <c r="CF8" s="43"/>
      <c r="CG8" s="43"/>
      <c r="CH8" s="43"/>
      <c r="CI8" s="43"/>
      <c r="CJ8" s="44">
        <f>CC8+CD8</f>
        <v>0</v>
      </c>
      <c r="CK8" s="45">
        <f>CE8/2</f>
        <v>0</v>
      </c>
      <c r="CL8" s="46">
        <f>(CF8*3)+(CG8*5)+(CH8*5)+(CI8*20)</f>
        <v>0</v>
      </c>
      <c r="CM8" s="47">
        <f>CJ8+CK8+CL8</f>
        <v>0</v>
      </c>
      <c r="CN8" s="52"/>
      <c r="CO8" s="53"/>
      <c r="CP8" s="54"/>
      <c r="CQ8" s="54"/>
      <c r="CR8" s="54"/>
      <c r="CS8" s="54"/>
      <c r="CT8" s="54"/>
      <c r="CU8" s="55">
        <f>CN8+CO8</f>
        <v>0</v>
      </c>
      <c r="CV8" s="56">
        <f>CP8/2</f>
        <v>0</v>
      </c>
      <c r="CW8" s="57">
        <f>(CQ8*3)+(CR8*5)+(CS8*5)+(CT8*20)</f>
        <v>0</v>
      </c>
      <c r="CX8" s="58">
        <f>CU8+CV8+CW8</f>
        <v>0</v>
      </c>
      <c r="CY8" s="41"/>
      <c r="CZ8" s="42"/>
      <c r="DA8" s="43"/>
      <c r="DB8" s="43"/>
      <c r="DC8" s="43"/>
      <c r="DD8" s="43"/>
      <c r="DE8" s="43"/>
      <c r="DF8" s="44">
        <f>CY8+CZ8</f>
        <v>0</v>
      </c>
      <c r="DG8" s="45">
        <f>DA8/2</f>
        <v>0</v>
      </c>
      <c r="DH8" s="46">
        <f>(DB8*3)+(DC8*5)+(DD8*5)+(DE8*20)</f>
        <v>0</v>
      </c>
      <c r="DI8" s="47">
        <f>DF8+DG8+DH8</f>
        <v>0</v>
      </c>
      <c r="DJ8" s="52"/>
      <c r="DK8" s="53"/>
      <c r="DL8" s="54"/>
      <c r="DM8" s="54"/>
      <c r="DN8" s="54"/>
      <c r="DO8" s="54"/>
      <c r="DP8" s="54"/>
      <c r="DQ8" s="55">
        <f>DJ8+DK8</f>
        <v>0</v>
      </c>
      <c r="DR8" s="56">
        <f>DL8/2</f>
        <v>0</v>
      </c>
      <c r="DS8" s="57">
        <f>(DM8*3)+(DN8*5)+(DO8*5)+(DP8*20)</f>
        <v>0</v>
      </c>
      <c r="DT8" s="58">
        <f>DQ8+DR8+DS8</f>
        <v>0</v>
      </c>
      <c r="DU8" s="41"/>
      <c r="DV8" s="42"/>
      <c r="DW8" s="43"/>
      <c r="DX8" s="43"/>
      <c r="DY8" s="43"/>
      <c r="DZ8" s="43"/>
      <c r="EA8" s="43"/>
      <c r="EB8" s="44">
        <f>DU8+DV8</f>
        <v>0</v>
      </c>
      <c r="EC8" s="45">
        <f>DW8/2</f>
        <v>0</v>
      </c>
      <c r="ED8" s="46">
        <f>(DX8*3)+(DY8*5)+(DZ8*5)+(EA8*20)</f>
        <v>0</v>
      </c>
      <c r="EE8" s="47">
        <f>EB8+EC8+ED8</f>
        <v>0</v>
      </c>
    </row>
    <row r="9" spans="1:135">
      <c r="A9" s="16">
        <v>2</v>
      </c>
      <c r="B9" s="3" t="s">
        <v>93</v>
      </c>
      <c r="C9" s="3"/>
      <c r="D9" s="4" t="s">
        <v>109</v>
      </c>
      <c r="E9" s="4" t="s">
        <v>107</v>
      </c>
      <c r="F9" s="13"/>
      <c r="G9" s="14"/>
      <c r="H9" s="11"/>
      <c r="I9" s="10"/>
      <c r="J9" s="15"/>
      <c r="K9" s="75">
        <f>L9+M9+N9</f>
        <v>392.5</v>
      </c>
      <c r="L9" s="35">
        <f>AB9+AO9+BA9+BM9+BY9+CJ9+CU9+DF9+DQ9+EB9</f>
        <v>352.5</v>
      </c>
      <c r="M9" s="36">
        <f>AD9+AQ9+BC9+BO9+CA9+CL9+CW9+DH9+DS9+ED9</f>
        <v>0</v>
      </c>
      <c r="N9" s="34">
        <f>O9/2</f>
        <v>40</v>
      </c>
      <c r="O9" s="36">
        <f>W9+AJ9+AV9+BH9+BT9+CE9+CP9+DA9+DL9+DW9</f>
        <v>80</v>
      </c>
      <c r="P9" s="52">
        <v>89.54</v>
      </c>
      <c r="Q9" s="53"/>
      <c r="R9" s="53"/>
      <c r="S9" s="53"/>
      <c r="T9" s="53"/>
      <c r="U9" s="53"/>
      <c r="V9" s="53"/>
      <c r="W9" s="54">
        <v>12</v>
      </c>
      <c r="X9" s="54"/>
      <c r="Y9" s="54"/>
      <c r="Z9" s="54"/>
      <c r="AA9" s="60"/>
      <c r="AB9" s="55">
        <f>P9+Q9+R9+S9+T9+U9+V9</f>
        <v>89.54</v>
      </c>
      <c r="AC9" s="56">
        <f>W9/2</f>
        <v>6</v>
      </c>
      <c r="AD9" s="57">
        <f>(X9*3)+(Y9*5)+(Z9*5)+(AA9*20)</f>
        <v>0</v>
      </c>
      <c r="AE9" s="58">
        <f>AB9+AC9+AD9</f>
        <v>95.54</v>
      </c>
      <c r="AF9" s="41">
        <v>102.45</v>
      </c>
      <c r="AG9" s="42"/>
      <c r="AH9" s="42"/>
      <c r="AI9" s="42"/>
      <c r="AJ9" s="43">
        <v>23</v>
      </c>
      <c r="AK9" s="43"/>
      <c r="AL9" s="43"/>
      <c r="AM9" s="43"/>
      <c r="AN9" s="43"/>
      <c r="AO9" s="44">
        <f>AF9+AG9+AH9+AI9</f>
        <v>102.45</v>
      </c>
      <c r="AP9" s="45">
        <f>AJ9/2</f>
        <v>11.5</v>
      </c>
      <c r="AQ9" s="46">
        <f>(AK9*3)+(AL9*5)+(AM9*5)+(AN9*20)</f>
        <v>0</v>
      </c>
      <c r="AR9" s="47">
        <f>AO9+AP9+AQ9</f>
        <v>113.95</v>
      </c>
      <c r="AS9" s="52">
        <v>160.51</v>
      </c>
      <c r="AT9" s="53"/>
      <c r="AU9" s="53"/>
      <c r="AV9" s="54">
        <v>45</v>
      </c>
      <c r="AW9" s="54"/>
      <c r="AX9" s="54"/>
      <c r="AY9" s="54"/>
      <c r="AZ9" s="54"/>
      <c r="BA9" s="55">
        <f>AS9+AT9+AU9</f>
        <v>160.51</v>
      </c>
      <c r="BB9" s="56">
        <f>AV9/2</f>
        <v>22.5</v>
      </c>
      <c r="BC9" s="57">
        <f>(AW9*3)+(AX9*5)+(AY9*5)+(AZ9*20)</f>
        <v>0</v>
      </c>
      <c r="BD9" s="58">
        <f>BA9+BB9+BC9</f>
        <v>183.01</v>
      </c>
      <c r="BE9" s="41"/>
      <c r="BF9" s="42"/>
      <c r="BG9" s="42"/>
      <c r="BH9" s="43"/>
      <c r="BI9" s="43"/>
      <c r="BJ9" s="43"/>
      <c r="BK9" s="43"/>
      <c r="BL9" s="43"/>
      <c r="BM9" s="44">
        <f>BE9+BF9+BG9</f>
        <v>0</v>
      </c>
      <c r="BN9" s="45">
        <f>BH9/2</f>
        <v>0</v>
      </c>
      <c r="BO9" s="46">
        <f>(BI9*3)+(BJ9*5)+(BK9*5)+(BL9*20)</f>
        <v>0</v>
      </c>
      <c r="BP9" s="47">
        <f>BM9+BN9+BO9</f>
        <v>0</v>
      </c>
      <c r="BQ9" s="52"/>
      <c r="BR9" s="53"/>
      <c r="BS9" s="53"/>
      <c r="BT9" s="54"/>
      <c r="BU9" s="54"/>
      <c r="BV9" s="54"/>
      <c r="BW9" s="54"/>
      <c r="BX9" s="54"/>
      <c r="BY9" s="55">
        <f>BQ9+BR9+BS9</f>
        <v>0</v>
      </c>
      <c r="BZ9" s="56">
        <f>BT9/2</f>
        <v>0</v>
      </c>
      <c r="CA9" s="57">
        <f>(BU9*3)+(BV9*5)+(BW9*5)+(BX9*20)</f>
        <v>0</v>
      </c>
      <c r="CB9" s="58">
        <f>BY9+BZ9+CA9</f>
        <v>0</v>
      </c>
      <c r="CC9" s="41"/>
      <c r="CD9" s="42"/>
      <c r="CE9" s="43"/>
      <c r="CF9" s="43"/>
      <c r="CG9" s="43"/>
      <c r="CH9" s="43"/>
      <c r="CI9" s="43"/>
      <c r="CJ9" s="44">
        <f>CC9+CD9</f>
        <v>0</v>
      </c>
      <c r="CK9" s="45">
        <f>CE9/2</f>
        <v>0</v>
      </c>
      <c r="CL9" s="46">
        <f>(CF9*3)+(CG9*5)+(CH9*5)+(CI9*20)</f>
        <v>0</v>
      </c>
      <c r="CM9" s="47">
        <f>CJ9+CK9+CL9</f>
        <v>0</v>
      </c>
      <c r="CN9" s="52"/>
      <c r="CO9" s="53"/>
      <c r="CP9" s="54"/>
      <c r="CQ9" s="54"/>
      <c r="CR9" s="54"/>
      <c r="CS9" s="54"/>
      <c r="CT9" s="54"/>
      <c r="CU9" s="55">
        <f>CN9+CO9</f>
        <v>0</v>
      </c>
      <c r="CV9" s="56">
        <f>CP9/2</f>
        <v>0</v>
      </c>
      <c r="CW9" s="57">
        <f>(CQ9*3)+(CR9*5)+(CS9*5)+(CT9*20)</f>
        <v>0</v>
      </c>
      <c r="CX9" s="58">
        <f>CU9+CV9+CW9</f>
        <v>0</v>
      </c>
      <c r="CY9" s="41"/>
      <c r="CZ9" s="42"/>
      <c r="DA9" s="43"/>
      <c r="DB9" s="43"/>
      <c r="DC9" s="43"/>
      <c r="DD9" s="43"/>
      <c r="DE9" s="43"/>
      <c r="DF9" s="44">
        <f>CY9+CZ9</f>
        <v>0</v>
      </c>
      <c r="DG9" s="45">
        <f>DA9/2</f>
        <v>0</v>
      </c>
      <c r="DH9" s="46">
        <f>(DB9*3)+(DC9*5)+(DD9*5)+(DE9*20)</f>
        <v>0</v>
      </c>
      <c r="DI9" s="47">
        <f>DF9+DG9+DH9</f>
        <v>0</v>
      </c>
      <c r="DJ9" s="52"/>
      <c r="DK9" s="53"/>
      <c r="DL9" s="54"/>
      <c r="DM9" s="54"/>
      <c r="DN9" s="54"/>
      <c r="DO9" s="54"/>
      <c r="DP9" s="54"/>
      <c r="DQ9" s="55">
        <f>DJ9+DK9</f>
        <v>0</v>
      </c>
      <c r="DR9" s="56">
        <f>DL9/2</f>
        <v>0</v>
      </c>
      <c r="DS9" s="57">
        <f>(DM9*3)+(DN9*5)+(DO9*5)+(DP9*20)</f>
        <v>0</v>
      </c>
      <c r="DT9" s="58">
        <f>DQ9+DR9+DS9</f>
        <v>0</v>
      </c>
      <c r="DU9" s="41"/>
      <c r="DV9" s="42"/>
      <c r="DW9" s="43"/>
      <c r="DX9" s="43"/>
      <c r="DY9" s="43"/>
      <c r="DZ9" s="43"/>
      <c r="EA9" s="43"/>
      <c r="EB9" s="44">
        <f>DU9+DV9</f>
        <v>0</v>
      </c>
      <c r="EC9" s="45">
        <f>DW9/2</f>
        <v>0</v>
      </c>
      <c r="ED9" s="46">
        <f>(DX9*3)+(DY9*5)+(DZ9*5)+(EA9*20)</f>
        <v>0</v>
      </c>
      <c r="EE9" s="47">
        <f>EB9+EC9+ED9</f>
        <v>0</v>
      </c>
    </row>
    <row r="10" spans="1:135">
      <c r="A10" s="16">
        <v>3</v>
      </c>
      <c r="B10" s="3" t="s">
        <v>87</v>
      </c>
      <c r="C10" s="3"/>
      <c r="D10" s="4" t="s">
        <v>109</v>
      </c>
      <c r="E10" s="4" t="s">
        <v>107</v>
      </c>
      <c r="F10" s="13"/>
      <c r="G10" s="14"/>
      <c r="H10" s="11"/>
      <c r="I10" s="10"/>
      <c r="J10" s="15"/>
      <c r="K10" s="76">
        <f>L10+M10+N10</f>
        <v>460.15</v>
      </c>
      <c r="L10" s="35">
        <f>AB10+AO10+BA10+BM10+BY10+CJ10+CU10+DF10+DQ10+EB10</f>
        <v>398.15</v>
      </c>
      <c r="M10" s="36">
        <f>AD10+AQ10+BC10+BO10+CA10+CL10+CW10+DH10+DS10+ED10</f>
        <v>30</v>
      </c>
      <c r="N10" s="34">
        <f>O10/2</f>
        <v>32</v>
      </c>
      <c r="O10" s="36">
        <f>W10+AJ10+AV10+BH10+BT10+CE10+CP10+DA10+DL10+DW10</f>
        <v>64</v>
      </c>
      <c r="P10" s="52">
        <v>149.94999999999999</v>
      </c>
      <c r="Q10" s="53"/>
      <c r="R10" s="53"/>
      <c r="S10" s="53"/>
      <c r="T10" s="53"/>
      <c r="U10" s="53"/>
      <c r="V10" s="53"/>
      <c r="W10" s="54"/>
      <c r="X10" s="54"/>
      <c r="Y10" s="54">
        <v>1</v>
      </c>
      <c r="Z10" s="54"/>
      <c r="AA10" s="60"/>
      <c r="AB10" s="55">
        <f>P10+Q10+R10+S10+T10+U10+V10</f>
        <v>149.94999999999999</v>
      </c>
      <c r="AC10" s="56">
        <f>W10/2</f>
        <v>0</v>
      </c>
      <c r="AD10" s="57">
        <f>(X10*3)+(Y10*5)+(Z10*5)+(AA10*20)</f>
        <v>5</v>
      </c>
      <c r="AE10" s="58">
        <f>AB10+AC10+AD10</f>
        <v>154.94999999999999</v>
      </c>
      <c r="AF10" s="41">
        <v>111.82</v>
      </c>
      <c r="AG10" s="42"/>
      <c r="AH10" s="42"/>
      <c r="AI10" s="42"/>
      <c r="AJ10" s="43">
        <v>16</v>
      </c>
      <c r="AK10" s="43"/>
      <c r="AL10" s="43"/>
      <c r="AM10" s="43"/>
      <c r="AN10" s="43"/>
      <c r="AO10" s="44">
        <f>AF10+AG10+AH10+AI10</f>
        <v>111.82</v>
      </c>
      <c r="AP10" s="45">
        <f>AJ10/2</f>
        <v>8</v>
      </c>
      <c r="AQ10" s="46">
        <f>(AK10*3)+(AL10*5)+(AM10*5)+(AN10*20)</f>
        <v>0</v>
      </c>
      <c r="AR10" s="47">
        <f>AO10+AP10+AQ10</f>
        <v>119.82</v>
      </c>
      <c r="AS10" s="52">
        <v>136.38</v>
      </c>
      <c r="AT10" s="53"/>
      <c r="AU10" s="53"/>
      <c r="AV10" s="54">
        <v>48</v>
      </c>
      <c r="AW10" s="54"/>
      <c r="AX10" s="54">
        <v>5</v>
      </c>
      <c r="AY10" s="54"/>
      <c r="AZ10" s="54"/>
      <c r="BA10" s="55">
        <f>AS10+AT10+AU10</f>
        <v>136.38</v>
      </c>
      <c r="BB10" s="56">
        <f>AV10/2</f>
        <v>24</v>
      </c>
      <c r="BC10" s="57">
        <f>(AW10*3)+(AX10*5)+(AY10*5)+(AZ10*20)</f>
        <v>25</v>
      </c>
      <c r="BD10" s="58">
        <f>BA10+BB10+BC10</f>
        <v>185.38</v>
      </c>
      <c r="BE10" s="41"/>
      <c r="BF10" s="42"/>
      <c r="BG10" s="42"/>
      <c r="BH10" s="43"/>
      <c r="BI10" s="43"/>
      <c r="BJ10" s="43"/>
      <c r="BK10" s="43"/>
      <c r="BL10" s="43"/>
      <c r="BM10" s="44">
        <f>BE10+BF10+BG10</f>
        <v>0</v>
      </c>
      <c r="BN10" s="45">
        <f>BH10/2</f>
        <v>0</v>
      </c>
      <c r="BO10" s="46">
        <f>(BI10*3)+(BJ10*5)+(BK10*5)+(BL10*20)</f>
        <v>0</v>
      </c>
      <c r="BP10" s="47">
        <f>BM10+BN10+BO10</f>
        <v>0</v>
      </c>
      <c r="BQ10" s="52"/>
      <c r="BR10" s="53"/>
      <c r="BS10" s="53"/>
      <c r="BT10" s="54"/>
      <c r="BU10" s="54"/>
      <c r="BV10" s="54"/>
      <c r="BW10" s="54"/>
      <c r="BX10" s="54"/>
      <c r="BY10" s="55">
        <f>BQ10+BR10+BS10</f>
        <v>0</v>
      </c>
      <c r="BZ10" s="56">
        <f>BT10/2</f>
        <v>0</v>
      </c>
      <c r="CA10" s="57">
        <f>(BU10*3)+(BV10*5)+(BW10*5)+(BX10*20)</f>
        <v>0</v>
      </c>
      <c r="CB10" s="58">
        <f>BY10+BZ10+CA10</f>
        <v>0</v>
      </c>
      <c r="CC10" s="41"/>
      <c r="CD10" s="42"/>
      <c r="CE10" s="43"/>
      <c r="CF10" s="43"/>
      <c r="CG10" s="43"/>
      <c r="CH10" s="43"/>
      <c r="CI10" s="43"/>
      <c r="CJ10" s="44">
        <f>CC10+CD10</f>
        <v>0</v>
      </c>
      <c r="CK10" s="45">
        <f>CE10/2</f>
        <v>0</v>
      </c>
      <c r="CL10" s="46">
        <f>(CF10*3)+(CG10*5)+(CH10*5)+(CI10*20)</f>
        <v>0</v>
      </c>
      <c r="CM10" s="47">
        <f>CJ10+CK10+CL10</f>
        <v>0</v>
      </c>
      <c r="CN10" s="52"/>
      <c r="CO10" s="53"/>
      <c r="CP10" s="54"/>
      <c r="CQ10" s="54"/>
      <c r="CR10" s="54"/>
      <c r="CS10" s="54"/>
      <c r="CT10" s="54"/>
      <c r="CU10" s="55">
        <f>CN10+CO10</f>
        <v>0</v>
      </c>
      <c r="CV10" s="56">
        <f>CP10/2</f>
        <v>0</v>
      </c>
      <c r="CW10" s="57">
        <f>(CQ10*3)+(CR10*5)+(CS10*5)+(CT10*20)</f>
        <v>0</v>
      </c>
      <c r="CX10" s="58">
        <f>CU10+CV10+CW10</f>
        <v>0</v>
      </c>
      <c r="CY10" s="41"/>
      <c r="CZ10" s="42"/>
      <c r="DA10" s="43"/>
      <c r="DB10" s="43"/>
      <c r="DC10" s="43"/>
      <c r="DD10" s="43"/>
      <c r="DE10" s="43"/>
      <c r="DF10" s="44">
        <f>CY10+CZ10</f>
        <v>0</v>
      </c>
      <c r="DG10" s="45">
        <f>DA10/2</f>
        <v>0</v>
      </c>
      <c r="DH10" s="46">
        <f>(DB10*3)+(DC10*5)+(DD10*5)+(DE10*20)</f>
        <v>0</v>
      </c>
      <c r="DI10" s="47">
        <f>DF10+DG10+DH10</f>
        <v>0</v>
      </c>
      <c r="DJ10" s="52"/>
      <c r="DK10" s="53"/>
      <c r="DL10" s="54"/>
      <c r="DM10" s="54"/>
      <c r="DN10" s="54"/>
      <c r="DO10" s="54"/>
      <c r="DP10" s="54"/>
      <c r="DQ10" s="55">
        <f>DJ10+DK10</f>
        <v>0</v>
      </c>
      <c r="DR10" s="56">
        <f>DL10/2</f>
        <v>0</v>
      </c>
      <c r="DS10" s="57">
        <f>(DM10*3)+(DN10*5)+(DO10*5)+(DP10*20)</f>
        <v>0</v>
      </c>
      <c r="DT10" s="58">
        <f>DQ10+DR10+DS10</f>
        <v>0</v>
      </c>
      <c r="DU10" s="41"/>
      <c r="DV10" s="42"/>
      <c r="DW10" s="43"/>
      <c r="DX10" s="43"/>
      <c r="DY10" s="43"/>
      <c r="DZ10" s="43"/>
      <c r="EA10" s="43"/>
      <c r="EB10" s="44">
        <f>DU10+DV10</f>
        <v>0</v>
      </c>
      <c r="EC10" s="45">
        <f>DW10/2</f>
        <v>0</v>
      </c>
      <c r="ED10" s="46">
        <f>(DX10*3)+(DY10*5)+(DZ10*5)+(EA10*20)</f>
        <v>0</v>
      </c>
      <c r="EE10" s="47">
        <f>EB10+EC10+ED10</f>
        <v>0</v>
      </c>
    </row>
    <row r="11" spans="1:135">
      <c r="A11" s="16">
        <v>1</v>
      </c>
      <c r="B11" s="3" t="s">
        <v>105</v>
      </c>
      <c r="C11" s="3"/>
      <c r="D11" s="4" t="s">
        <v>106</v>
      </c>
      <c r="E11" s="4" t="s">
        <v>108</v>
      </c>
      <c r="F11" s="13"/>
      <c r="G11" s="14"/>
      <c r="H11" s="11"/>
      <c r="I11" s="10"/>
      <c r="J11" s="15"/>
      <c r="K11" s="74">
        <f>L11+M11+N11</f>
        <v>181.06</v>
      </c>
      <c r="L11" s="35">
        <f>AB11+AO11+BA11+BM11+BY11+CJ11+CU11+DF11+DQ11+EB11</f>
        <v>158.56</v>
      </c>
      <c r="M11" s="36">
        <f>AD11+AQ11+BC11+BO11+CA11+CL11+CW11+DH11+DS11+ED11</f>
        <v>0</v>
      </c>
      <c r="N11" s="34">
        <f>O11/2</f>
        <v>22.5</v>
      </c>
      <c r="O11" s="36">
        <f>W11+AJ11+AV11+BH11+BT11+CE11+CP11+DA11+DL11+DW11</f>
        <v>45</v>
      </c>
      <c r="P11" s="52">
        <v>47.96</v>
      </c>
      <c r="Q11" s="53"/>
      <c r="R11" s="53"/>
      <c r="S11" s="53"/>
      <c r="T11" s="53"/>
      <c r="U11" s="53"/>
      <c r="V11" s="53"/>
      <c r="W11" s="54">
        <v>9</v>
      </c>
      <c r="X11" s="54"/>
      <c r="Y11" s="54"/>
      <c r="Z11" s="54"/>
      <c r="AA11" s="60"/>
      <c r="AB11" s="55">
        <f>P11+Q11+R11+S11+T11+U11+V11</f>
        <v>47.96</v>
      </c>
      <c r="AC11" s="56">
        <f>W11/2</f>
        <v>4.5</v>
      </c>
      <c r="AD11" s="57">
        <f>(X11*3)+(Y11*5)+(Z11*5)+(AA11*20)</f>
        <v>0</v>
      </c>
      <c r="AE11" s="78">
        <f>AB11+AC11+AD11</f>
        <v>52.46</v>
      </c>
      <c r="AF11" s="41">
        <v>40.29</v>
      </c>
      <c r="AG11" s="42"/>
      <c r="AH11" s="42"/>
      <c r="AI11" s="42"/>
      <c r="AJ11" s="43">
        <v>9</v>
      </c>
      <c r="AK11" s="43"/>
      <c r="AL11" s="43"/>
      <c r="AM11" s="43"/>
      <c r="AN11" s="43"/>
      <c r="AO11" s="44">
        <f>AF11+AG11+AH11+AI11</f>
        <v>40.29</v>
      </c>
      <c r="AP11" s="45">
        <f>AJ11/2</f>
        <v>4.5</v>
      </c>
      <c r="AQ11" s="46">
        <f>(AK11*3)+(AL11*5)+(AM11*5)+(AN11*20)</f>
        <v>0</v>
      </c>
      <c r="AR11" s="78">
        <f>AO11+AP11+AQ11</f>
        <v>44.79</v>
      </c>
      <c r="AS11" s="52">
        <v>70.31</v>
      </c>
      <c r="AT11" s="53"/>
      <c r="AU11" s="53"/>
      <c r="AV11" s="54">
        <v>27</v>
      </c>
      <c r="AW11" s="54"/>
      <c r="AX11" s="54"/>
      <c r="AY11" s="54"/>
      <c r="AZ11" s="54"/>
      <c r="BA11" s="55">
        <f>AS11+AT11+AU11</f>
        <v>70.31</v>
      </c>
      <c r="BB11" s="56">
        <f>AV11/2</f>
        <v>13.5</v>
      </c>
      <c r="BC11" s="57">
        <f>(AW11*3)+(AX11*5)+(AY11*5)+(AZ11*20)</f>
        <v>0</v>
      </c>
      <c r="BD11" s="58">
        <f>BA11+BB11+BC11</f>
        <v>83.81</v>
      </c>
      <c r="BE11" s="41"/>
      <c r="BF11" s="42"/>
      <c r="BG11" s="42"/>
      <c r="BH11" s="43"/>
      <c r="BI11" s="43"/>
      <c r="BJ11" s="43"/>
      <c r="BK11" s="43"/>
      <c r="BL11" s="43"/>
      <c r="BM11" s="44">
        <f>BE11+BF11+BG11</f>
        <v>0</v>
      </c>
      <c r="BN11" s="45">
        <f>BH11/2</f>
        <v>0</v>
      </c>
      <c r="BO11" s="46">
        <f>(BI11*3)+(BJ11*5)+(BK11*5)+(BL11*20)</f>
        <v>0</v>
      </c>
      <c r="BP11" s="47">
        <f>BM11+BN11+BO11</f>
        <v>0</v>
      </c>
      <c r="BQ11" s="52"/>
      <c r="BR11" s="53"/>
      <c r="BS11" s="53"/>
      <c r="BT11" s="54"/>
      <c r="BU11" s="54"/>
      <c r="BV11" s="54"/>
      <c r="BW11" s="54"/>
      <c r="BX11" s="54"/>
      <c r="BY11" s="55">
        <f>BQ11+BR11+BS11</f>
        <v>0</v>
      </c>
      <c r="BZ11" s="56">
        <f>BT11/2</f>
        <v>0</v>
      </c>
      <c r="CA11" s="57">
        <f>(BU11*3)+(BV11*5)+(BW11*5)+(BX11*20)</f>
        <v>0</v>
      </c>
      <c r="CB11" s="58">
        <f>BY11+BZ11+CA11</f>
        <v>0</v>
      </c>
      <c r="CC11" s="41"/>
      <c r="CD11" s="42"/>
      <c r="CE11" s="43"/>
      <c r="CF11" s="43"/>
      <c r="CG11" s="43"/>
      <c r="CH11" s="43"/>
      <c r="CI11" s="43"/>
      <c r="CJ11" s="44">
        <f>CC11+CD11</f>
        <v>0</v>
      </c>
      <c r="CK11" s="45">
        <f>CE11/2</f>
        <v>0</v>
      </c>
      <c r="CL11" s="46">
        <f>(CF11*3)+(CG11*5)+(CH11*5)+(CI11*20)</f>
        <v>0</v>
      </c>
      <c r="CM11" s="47">
        <f>CJ11+CK11+CL11</f>
        <v>0</v>
      </c>
      <c r="CN11" s="52"/>
      <c r="CO11" s="53"/>
      <c r="CP11" s="54"/>
      <c r="CQ11" s="54"/>
      <c r="CR11" s="54"/>
      <c r="CS11" s="54"/>
      <c r="CT11" s="54"/>
      <c r="CU11" s="55">
        <f>CN11+CO11</f>
        <v>0</v>
      </c>
      <c r="CV11" s="56">
        <f>CP11/2</f>
        <v>0</v>
      </c>
      <c r="CW11" s="57">
        <f>(CQ11*3)+(CR11*5)+(CS11*5)+(CT11*20)</f>
        <v>0</v>
      </c>
      <c r="CX11" s="58">
        <f>CU11+CV11+CW11</f>
        <v>0</v>
      </c>
      <c r="CY11" s="41"/>
      <c r="CZ11" s="42"/>
      <c r="DA11" s="43"/>
      <c r="DB11" s="43"/>
      <c r="DC11" s="43"/>
      <c r="DD11" s="43"/>
      <c r="DE11" s="43"/>
      <c r="DF11" s="44">
        <f>CY11+CZ11</f>
        <v>0</v>
      </c>
      <c r="DG11" s="45">
        <f>DA11/2</f>
        <v>0</v>
      </c>
      <c r="DH11" s="46">
        <f>(DB11*3)+(DC11*5)+(DD11*5)+(DE11*20)</f>
        <v>0</v>
      </c>
      <c r="DI11" s="47">
        <f>DF11+DG11+DH11</f>
        <v>0</v>
      </c>
      <c r="DJ11" s="52"/>
      <c r="DK11" s="53"/>
      <c r="DL11" s="54"/>
      <c r="DM11" s="54"/>
      <c r="DN11" s="54"/>
      <c r="DO11" s="54"/>
      <c r="DP11" s="54"/>
      <c r="DQ11" s="55">
        <f>DJ11+DK11</f>
        <v>0</v>
      </c>
      <c r="DR11" s="56">
        <f>DL11/2</f>
        <v>0</v>
      </c>
      <c r="DS11" s="57">
        <f>(DM11*3)+(DN11*5)+(DO11*5)+(DP11*20)</f>
        <v>0</v>
      </c>
      <c r="DT11" s="58">
        <f>DQ11+DR11+DS11</f>
        <v>0</v>
      </c>
      <c r="DU11" s="41"/>
      <c r="DV11" s="42"/>
      <c r="DW11" s="43"/>
      <c r="DX11" s="43"/>
      <c r="DY11" s="43"/>
      <c r="DZ11" s="43"/>
      <c r="EA11" s="43"/>
      <c r="EB11" s="44">
        <f>DU11+DV11</f>
        <v>0</v>
      </c>
      <c r="EC11" s="45">
        <f>DW11/2</f>
        <v>0</v>
      </c>
      <c r="ED11" s="46">
        <f>(DX11*3)+(DY11*5)+(DZ11*5)+(EA11*20)</f>
        <v>0</v>
      </c>
      <c r="EE11" s="47">
        <f>EB11+EC11+ED11</f>
        <v>0</v>
      </c>
    </row>
    <row r="12" spans="1:135">
      <c r="A12" s="16">
        <v>2</v>
      </c>
      <c r="B12" s="3" t="s">
        <v>100</v>
      </c>
      <c r="C12" s="3"/>
      <c r="D12" s="4" t="s">
        <v>106</v>
      </c>
      <c r="E12" s="4" t="s">
        <v>108</v>
      </c>
      <c r="F12" s="13"/>
      <c r="G12" s="14"/>
      <c r="H12" s="11"/>
      <c r="I12" s="10"/>
      <c r="J12" s="15"/>
      <c r="K12" s="75">
        <f>L12+M12+N12</f>
        <v>182.07</v>
      </c>
      <c r="L12" s="35">
        <f>AB12+AO12+BA12+BM12+BY12+CJ12+CU12+DF12+DQ12+EB12</f>
        <v>158.07</v>
      </c>
      <c r="M12" s="36">
        <f>AD12+AQ12+BC12+BO12+CA12+CL12+CW12+DH12+DS12+ED12</f>
        <v>5</v>
      </c>
      <c r="N12" s="34">
        <f>O12/2</f>
        <v>19</v>
      </c>
      <c r="O12" s="36">
        <f>W12+AJ12+AV12+BH12+BT12+CE12+CP12+DA12+DL12+DW12</f>
        <v>38</v>
      </c>
      <c r="P12" s="52">
        <v>52.49</v>
      </c>
      <c r="Q12" s="53"/>
      <c r="R12" s="53"/>
      <c r="S12" s="53"/>
      <c r="T12" s="53"/>
      <c r="U12" s="53"/>
      <c r="V12" s="53"/>
      <c r="W12" s="54">
        <v>7</v>
      </c>
      <c r="X12" s="54"/>
      <c r="Y12" s="54"/>
      <c r="Z12" s="54"/>
      <c r="AA12" s="60"/>
      <c r="AB12" s="55">
        <f>P12+Q12+R12+S12+T12+U12+V12</f>
        <v>52.49</v>
      </c>
      <c r="AC12" s="56">
        <f>W12/2</f>
        <v>3.5</v>
      </c>
      <c r="AD12" s="57">
        <f>(X12*3)+(Y12*5)+(Z12*5)+(AA12*20)</f>
        <v>0</v>
      </c>
      <c r="AE12" s="58">
        <f>AB12+AC12+AD12</f>
        <v>55.99</v>
      </c>
      <c r="AF12" s="41">
        <v>44.38</v>
      </c>
      <c r="AG12" s="42"/>
      <c r="AH12" s="42"/>
      <c r="AI12" s="42"/>
      <c r="AJ12" s="43">
        <v>20</v>
      </c>
      <c r="AK12" s="43"/>
      <c r="AL12" s="43">
        <v>1</v>
      </c>
      <c r="AM12" s="43"/>
      <c r="AN12" s="43"/>
      <c r="AO12" s="44">
        <f>AF12+AG12+AH12+AI12</f>
        <v>44.38</v>
      </c>
      <c r="AP12" s="45">
        <f>AJ12/2</f>
        <v>10</v>
      </c>
      <c r="AQ12" s="46">
        <f>(AK12*3)+(AL12*5)+(AM12*5)+(AN12*20)</f>
        <v>5</v>
      </c>
      <c r="AR12" s="47">
        <f>AO12+AP12+AQ12</f>
        <v>59.38</v>
      </c>
      <c r="AS12" s="52">
        <v>61.2</v>
      </c>
      <c r="AT12" s="53"/>
      <c r="AU12" s="53"/>
      <c r="AV12" s="54">
        <v>11</v>
      </c>
      <c r="AW12" s="54"/>
      <c r="AX12" s="54"/>
      <c r="AY12" s="54"/>
      <c r="AZ12" s="54"/>
      <c r="BA12" s="55">
        <f>AS12+AT12+AU12</f>
        <v>61.2</v>
      </c>
      <c r="BB12" s="56">
        <f>AV12/2</f>
        <v>5.5</v>
      </c>
      <c r="BC12" s="57">
        <f>(AW12*3)+(AX12*5)+(AY12*5)+(AZ12*20)</f>
        <v>0</v>
      </c>
      <c r="BD12" s="78">
        <f>BA12+BB12+BC12</f>
        <v>66.7</v>
      </c>
      <c r="BE12" s="41"/>
      <c r="BF12" s="42"/>
      <c r="BG12" s="42"/>
      <c r="BH12" s="43"/>
      <c r="BI12" s="43"/>
      <c r="BJ12" s="43"/>
      <c r="BK12" s="43"/>
      <c r="BL12" s="43"/>
      <c r="BM12" s="44">
        <f>BE12+BF12+BG12</f>
        <v>0</v>
      </c>
      <c r="BN12" s="45">
        <f>BH12/2</f>
        <v>0</v>
      </c>
      <c r="BO12" s="46">
        <f>(BI12*3)+(BJ12*5)+(BK12*5)+(BL12*20)</f>
        <v>0</v>
      </c>
      <c r="BP12" s="47">
        <f>BM12+BN12+BO12</f>
        <v>0</v>
      </c>
      <c r="BQ12" s="52"/>
      <c r="BR12" s="53"/>
      <c r="BS12" s="53"/>
      <c r="BT12" s="54"/>
      <c r="BU12" s="54"/>
      <c r="BV12" s="54"/>
      <c r="BW12" s="54"/>
      <c r="BX12" s="54"/>
      <c r="BY12" s="55">
        <f>BQ12+BR12+BS12</f>
        <v>0</v>
      </c>
      <c r="BZ12" s="56">
        <f>BT12/2</f>
        <v>0</v>
      </c>
      <c r="CA12" s="57">
        <f>(BU12*3)+(BV12*5)+(BW12*5)+(BX12*20)</f>
        <v>0</v>
      </c>
      <c r="CB12" s="58">
        <f>BY12+BZ12+CA12</f>
        <v>0</v>
      </c>
      <c r="CC12" s="41"/>
      <c r="CD12" s="42"/>
      <c r="CE12" s="43"/>
      <c r="CF12" s="43"/>
      <c r="CG12" s="43"/>
      <c r="CH12" s="43"/>
      <c r="CI12" s="43"/>
      <c r="CJ12" s="44">
        <f>CC12+CD12</f>
        <v>0</v>
      </c>
      <c r="CK12" s="45">
        <f>CE12/2</f>
        <v>0</v>
      </c>
      <c r="CL12" s="46">
        <f>(CF12*3)+(CG12*5)+(CH12*5)+(CI12*20)</f>
        <v>0</v>
      </c>
      <c r="CM12" s="47">
        <f>CJ12+CK12+CL12</f>
        <v>0</v>
      </c>
      <c r="CN12" s="52"/>
      <c r="CO12" s="53"/>
      <c r="CP12" s="54"/>
      <c r="CQ12" s="54"/>
      <c r="CR12" s="54"/>
      <c r="CS12" s="54"/>
      <c r="CT12" s="54"/>
      <c r="CU12" s="55">
        <f>CN12+CO12</f>
        <v>0</v>
      </c>
      <c r="CV12" s="56">
        <f>CP12/2</f>
        <v>0</v>
      </c>
      <c r="CW12" s="57">
        <f>(CQ12*3)+(CR12*5)+(CS12*5)+(CT12*20)</f>
        <v>0</v>
      </c>
      <c r="CX12" s="58">
        <f>CU12+CV12+CW12</f>
        <v>0</v>
      </c>
      <c r="CY12" s="41"/>
      <c r="CZ12" s="42"/>
      <c r="DA12" s="43"/>
      <c r="DB12" s="43"/>
      <c r="DC12" s="43"/>
      <c r="DD12" s="43"/>
      <c r="DE12" s="43"/>
      <c r="DF12" s="44">
        <f>CY12+CZ12</f>
        <v>0</v>
      </c>
      <c r="DG12" s="45">
        <f>DA12/2</f>
        <v>0</v>
      </c>
      <c r="DH12" s="46">
        <f>(DB12*3)+(DC12*5)+(DD12*5)+(DE12*20)</f>
        <v>0</v>
      </c>
      <c r="DI12" s="47">
        <f>DF12+DG12+DH12</f>
        <v>0</v>
      </c>
      <c r="DJ12" s="52"/>
      <c r="DK12" s="53"/>
      <c r="DL12" s="54"/>
      <c r="DM12" s="54"/>
      <c r="DN12" s="54"/>
      <c r="DO12" s="54"/>
      <c r="DP12" s="54"/>
      <c r="DQ12" s="55">
        <f>DJ12+DK12</f>
        <v>0</v>
      </c>
      <c r="DR12" s="56">
        <f>DL12/2</f>
        <v>0</v>
      </c>
      <c r="DS12" s="57">
        <f>(DM12*3)+(DN12*5)+(DO12*5)+(DP12*20)</f>
        <v>0</v>
      </c>
      <c r="DT12" s="58">
        <f>DQ12+DR12+DS12</f>
        <v>0</v>
      </c>
      <c r="DU12" s="41"/>
      <c r="DV12" s="42"/>
      <c r="DW12" s="43"/>
      <c r="DX12" s="43"/>
      <c r="DY12" s="43"/>
      <c r="DZ12" s="43"/>
      <c r="EA12" s="43"/>
      <c r="EB12" s="44">
        <f>DU12+DV12</f>
        <v>0</v>
      </c>
      <c r="EC12" s="45">
        <f>DW12/2</f>
        <v>0</v>
      </c>
      <c r="ED12" s="46">
        <f>(DX12*3)+(DY12*5)+(DZ12*5)+(EA12*20)</f>
        <v>0</v>
      </c>
      <c r="EE12" s="47">
        <f>EB12+EC12+ED12</f>
        <v>0</v>
      </c>
    </row>
    <row r="13" spans="1:135">
      <c r="A13" s="16">
        <v>3</v>
      </c>
      <c r="B13" s="3" t="s">
        <v>89</v>
      </c>
      <c r="C13" s="3"/>
      <c r="D13" s="4" t="s">
        <v>106</v>
      </c>
      <c r="E13" s="4" t="s">
        <v>108</v>
      </c>
      <c r="F13" s="13"/>
      <c r="G13" s="14"/>
      <c r="H13" s="11"/>
      <c r="I13" s="10"/>
      <c r="J13" s="15"/>
      <c r="K13" s="76">
        <f>L13+M13+N13</f>
        <v>194.04</v>
      </c>
      <c r="L13" s="35">
        <f>AB13+AO13+BA13+BM13+BY13+CJ13+CU13+DF13+DQ13+EB13</f>
        <v>176.04</v>
      </c>
      <c r="M13" s="36">
        <f>AD13+AQ13+BC13+BO13+CA13+CL13+CW13+DH13+DS13+ED13</f>
        <v>5</v>
      </c>
      <c r="N13" s="34">
        <f>O13/2</f>
        <v>13</v>
      </c>
      <c r="O13" s="36">
        <f>W13+AJ13+AV13+BH13+BT13+CE13+CP13+DA13+DL13+DW13</f>
        <v>26</v>
      </c>
      <c r="P13" s="52">
        <v>53.28</v>
      </c>
      <c r="Q13" s="53"/>
      <c r="R13" s="53"/>
      <c r="S13" s="53"/>
      <c r="T13" s="53"/>
      <c r="U13" s="53"/>
      <c r="V13" s="53"/>
      <c r="W13" s="54">
        <v>7</v>
      </c>
      <c r="X13" s="54"/>
      <c r="Y13" s="54"/>
      <c r="Z13" s="54"/>
      <c r="AA13" s="60"/>
      <c r="AB13" s="55">
        <f>P13+Q13+R13+S13+T13+U13+V13</f>
        <v>53.28</v>
      </c>
      <c r="AC13" s="56">
        <f>W13/2</f>
        <v>3.5</v>
      </c>
      <c r="AD13" s="57">
        <f>(X13*3)+(Y13*5)+(Z13*5)+(AA13*20)</f>
        <v>0</v>
      </c>
      <c r="AE13" s="58">
        <f>AB13+AC13+AD13</f>
        <v>56.78</v>
      </c>
      <c r="AF13" s="41">
        <v>47.33</v>
      </c>
      <c r="AG13" s="42"/>
      <c r="AH13" s="42"/>
      <c r="AI13" s="42"/>
      <c r="AJ13" s="43">
        <v>4</v>
      </c>
      <c r="AK13" s="43"/>
      <c r="AL13" s="43"/>
      <c r="AM13" s="43"/>
      <c r="AN13" s="43"/>
      <c r="AO13" s="44">
        <f>AF13+AG13+AH13+AI13</f>
        <v>47.33</v>
      </c>
      <c r="AP13" s="45">
        <f>AJ13/2</f>
        <v>2</v>
      </c>
      <c r="AQ13" s="46">
        <f>(AK13*3)+(AL13*5)+(AM13*5)+(AN13*20)</f>
        <v>0</v>
      </c>
      <c r="AR13" s="47">
        <f>AO13+AP13+AQ13</f>
        <v>49.33</v>
      </c>
      <c r="AS13" s="52">
        <v>75.430000000000007</v>
      </c>
      <c r="AT13" s="53"/>
      <c r="AU13" s="53"/>
      <c r="AV13" s="54">
        <v>15</v>
      </c>
      <c r="AW13" s="54"/>
      <c r="AX13" s="54">
        <v>1</v>
      </c>
      <c r="AY13" s="54"/>
      <c r="AZ13" s="54"/>
      <c r="BA13" s="55">
        <f>AS13+AT13+AU13</f>
        <v>75.430000000000007</v>
      </c>
      <c r="BB13" s="56">
        <f>AV13/2</f>
        <v>7.5</v>
      </c>
      <c r="BC13" s="57">
        <f>(AW13*3)+(AX13*5)+(AY13*5)+(AZ13*20)</f>
        <v>5</v>
      </c>
      <c r="BD13" s="58">
        <f>BA13+BB13+BC13</f>
        <v>87.93</v>
      </c>
      <c r="BE13" s="41"/>
      <c r="BF13" s="42"/>
      <c r="BG13" s="42"/>
      <c r="BH13" s="43"/>
      <c r="BI13" s="43"/>
      <c r="BJ13" s="43"/>
      <c r="BK13" s="43"/>
      <c r="BL13" s="43"/>
      <c r="BM13" s="44">
        <f>BE13+BF13+BG13</f>
        <v>0</v>
      </c>
      <c r="BN13" s="45">
        <f>BH13/2</f>
        <v>0</v>
      </c>
      <c r="BO13" s="46">
        <f>(BI13*3)+(BJ13*5)+(BK13*5)+(BL13*20)</f>
        <v>0</v>
      </c>
      <c r="BP13" s="47">
        <f>BM13+BN13+BO13</f>
        <v>0</v>
      </c>
      <c r="BQ13" s="52"/>
      <c r="BR13" s="53"/>
      <c r="BS13" s="53"/>
      <c r="BT13" s="54"/>
      <c r="BU13" s="54"/>
      <c r="BV13" s="54"/>
      <c r="BW13" s="54"/>
      <c r="BX13" s="54"/>
      <c r="BY13" s="55">
        <f>BQ13+BR13+BS13</f>
        <v>0</v>
      </c>
      <c r="BZ13" s="56">
        <f>BT13/2</f>
        <v>0</v>
      </c>
      <c r="CA13" s="57">
        <f>(BU13*3)+(BV13*5)+(BW13*5)+(BX13*20)</f>
        <v>0</v>
      </c>
      <c r="CB13" s="58">
        <f>BY13+BZ13+CA13</f>
        <v>0</v>
      </c>
      <c r="CC13" s="41"/>
      <c r="CD13" s="42"/>
      <c r="CE13" s="43"/>
      <c r="CF13" s="43"/>
      <c r="CG13" s="43"/>
      <c r="CH13" s="43"/>
      <c r="CI13" s="43"/>
      <c r="CJ13" s="44">
        <f>CC13+CD13</f>
        <v>0</v>
      </c>
      <c r="CK13" s="45">
        <f>CE13/2</f>
        <v>0</v>
      </c>
      <c r="CL13" s="46">
        <f>(CF13*3)+(CG13*5)+(CH13*5)+(CI13*20)</f>
        <v>0</v>
      </c>
      <c r="CM13" s="47">
        <f>CJ13+CK13+CL13</f>
        <v>0</v>
      </c>
      <c r="CN13" s="52"/>
      <c r="CO13" s="53"/>
      <c r="CP13" s="54"/>
      <c r="CQ13" s="54"/>
      <c r="CR13" s="54"/>
      <c r="CS13" s="54"/>
      <c r="CT13" s="54"/>
      <c r="CU13" s="55">
        <f>CN13+CO13</f>
        <v>0</v>
      </c>
      <c r="CV13" s="56">
        <f>CP13/2</f>
        <v>0</v>
      </c>
      <c r="CW13" s="57">
        <f>(CQ13*3)+(CR13*5)+(CS13*5)+(CT13*20)</f>
        <v>0</v>
      </c>
      <c r="CX13" s="58">
        <f>CU13+CV13+CW13</f>
        <v>0</v>
      </c>
      <c r="CY13" s="41"/>
      <c r="CZ13" s="42"/>
      <c r="DA13" s="43"/>
      <c r="DB13" s="43"/>
      <c r="DC13" s="43"/>
      <c r="DD13" s="43"/>
      <c r="DE13" s="43"/>
      <c r="DF13" s="44">
        <f>CY13+CZ13</f>
        <v>0</v>
      </c>
      <c r="DG13" s="45">
        <f>DA13/2</f>
        <v>0</v>
      </c>
      <c r="DH13" s="46">
        <f>(DB13*3)+(DC13*5)+(DD13*5)+(DE13*20)</f>
        <v>0</v>
      </c>
      <c r="DI13" s="47">
        <f>DF13+DG13+DH13</f>
        <v>0</v>
      </c>
      <c r="DJ13" s="52"/>
      <c r="DK13" s="53"/>
      <c r="DL13" s="54"/>
      <c r="DM13" s="54"/>
      <c r="DN13" s="54"/>
      <c r="DO13" s="54"/>
      <c r="DP13" s="54"/>
      <c r="DQ13" s="55">
        <f>DJ13+DK13</f>
        <v>0</v>
      </c>
      <c r="DR13" s="56">
        <f>DL13/2</f>
        <v>0</v>
      </c>
      <c r="DS13" s="57">
        <f>(DM13*3)+(DN13*5)+(DO13*5)+(DP13*20)</f>
        <v>0</v>
      </c>
      <c r="DT13" s="58">
        <f>DQ13+DR13+DS13</f>
        <v>0</v>
      </c>
      <c r="DU13" s="41"/>
      <c r="DV13" s="42"/>
      <c r="DW13" s="43"/>
      <c r="DX13" s="43"/>
      <c r="DY13" s="43"/>
      <c r="DZ13" s="43"/>
      <c r="EA13" s="43"/>
      <c r="EB13" s="44">
        <f>DU13+DV13</f>
        <v>0</v>
      </c>
      <c r="EC13" s="45">
        <f>DW13/2</f>
        <v>0</v>
      </c>
      <c r="ED13" s="46">
        <f>(DX13*3)+(DY13*5)+(DZ13*5)+(EA13*20)</f>
        <v>0</v>
      </c>
      <c r="EE13" s="47">
        <f>EB13+EC13+ED13</f>
        <v>0</v>
      </c>
    </row>
    <row r="14" spans="1:135">
      <c r="A14" s="16">
        <v>4</v>
      </c>
      <c r="B14" s="3" t="s">
        <v>91</v>
      </c>
      <c r="C14" s="3"/>
      <c r="D14" s="4" t="s">
        <v>106</v>
      </c>
      <c r="E14" s="4" t="s">
        <v>108</v>
      </c>
      <c r="F14" s="13"/>
      <c r="G14" s="14"/>
      <c r="H14" s="11"/>
      <c r="I14" s="10"/>
      <c r="J14" s="15"/>
      <c r="K14" s="34">
        <f>L14+M14+N14</f>
        <v>277.33</v>
      </c>
      <c r="L14" s="35">
        <f>AB14+AO14+BA14+BM14+BY14+CJ14+CU14+DF14+DQ14+EB14</f>
        <v>264.33</v>
      </c>
      <c r="M14" s="36">
        <f>AD14+AQ14+BC14+BO14+CA14+CL14+CW14+DH14+DS14+ED14</f>
        <v>0</v>
      </c>
      <c r="N14" s="34">
        <f>O14/2</f>
        <v>13</v>
      </c>
      <c r="O14" s="36">
        <f>W14+AJ14+AV14+BH14+BT14+CE14+CP14+DA14+DL14+DW14</f>
        <v>26</v>
      </c>
      <c r="P14" s="52">
        <v>75.12</v>
      </c>
      <c r="Q14" s="53"/>
      <c r="R14" s="53"/>
      <c r="S14" s="53"/>
      <c r="T14" s="53"/>
      <c r="U14" s="53"/>
      <c r="V14" s="53"/>
      <c r="W14" s="54">
        <v>2</v>
      </c>
      <c r="X14" s="54"/>
      <c r="Y14" s="54"/>
      <c r="Z14" s="54"/>
      <c r="AA14" s="60"/>
      <c r="AB14" s="55">
        <f>P14+Q14+R14+S14+T14+U14+V14</f>
        <v>75.12</v>
      </c>
      <c r="AC14" s="56">
        <f>W14/2</f>
        <v>1</v>
      </c>
      <c r="AD14" s="57">
        <f>(X14*3)+(Y14*5)+(Z14*5)+(AA14*20)</f>
        <v>0</v>
      </c>
      <c r="AE14" s="58">
        <f>AB14+AC14+AD14</f>
        <v>76.12</v>
      </c>
      <c r="AF14" s="41">
        <v>97.39</v>
      </c>
      <c r="AG14" s="42"/>
      <c r="AH14" s="42"/>
      <c r="AI14" s="42"/>
      <c r="AJ14" s="43">
        <v>9</v>
      </c>
      <c r="AK14" s="43"/>
      <c r="AL14" s="43"/>
      <c r="AM14" s="43"/>
      <c r="AN14" s="43"/>
      <c r="AO14" s="44">
        <f>AF14+AG14+AH14+AI14</f>
        <v>97.39</v>
      </c>
      <c r="AP14" s="45">
        <f>AJ14/2</f>
        <v>4.5</v>
      </c>
      <c r="AQ14" s="46">
        <f>(AK14*3)+(AL14*5)+(AM14*5)+(AN14*20)</f>
        <v>0</v>
      </c>
      <c r="AR14" s="47">
        <f>AO14+AP14+AQ14</f>
        <v>101.89</v>
      </c>
      <c r="AS14" s="52">
        <v>91.82</v>
      </c>
      <c r="AT14" s="53"/>
      <c r="AU14" s="53"/>
      <c r="AV14" s="54">
        <v>15</v>
      </c>
      <c r="AW14" s="54"/>
      <c r="AX14" s="54"/>
      <c r="AY14" s="54"/>
      <c r="AZ14" s="54"/>
      <c r="BA14" s="55">
        <f>AS14+AT14+AU14</f>
        <v>91.82</v>
      </c>
      <c r="BB14" s="56">
        <f>AV14/2</f>
        <v>7.5</v>
      </c>
      <c r="BC14" s="57">
        <f>(AW14*3)+(AX14*5)+(AY14*5)+(AZ14*20)</f>
        <v>0</v>
      </c>
      <c r="BD14" s="58">
        <f>BA14+BB14+BC14</f>
        <v>99.32</v>
      </c>
      <c r="BE14" s="41"/>
      <c r="BF14" s="42"/>
      <c r="BG14" s="42"/>
      <c r="BH14" s="43"/>
      <c r="BI14" s="43"/>
      <c r="BJ14" s="43"/>
      <c r="BK14" s="43"/>
      <c r="BL14" s="43"/>
      <c r="BM14" s="44">
        <f>BE14+BF14+BG14</f>
        <v>0</v>
      </c>
      <c r="BN14" s="45">
        <f>BH14/2</f>
        <v>0</v>
      </c>
      <c r="BO14" s="46">
        <f>(BI14*3)+(BJ14*5)+(BK14*5)+(BL14*20)</f>
        <v>0</v>
      </c>
      <c r="BP14" s="47">
        <f>BM14+BN14+BO14</f>
        <v>0</v>
      </c>
      <c r="BQ14" s="52"/>
      <c r="BR14" s="53"/>
      <c r="BS14" s="53"/>
      <c r="BT14" s="54"/>
      <c r="BU14" s="54"/>
      <c r="BV14" s="54"/>
      <c r="BW14" s="54"/>
      <c r="BX14" s="54"/>
      <c r="BY14" s="55">
        <f>BQ14+BR14+BS14</f>
        <v>0</v>
      </c>
      <c r="BZ14" s="56">
        <f>BT14/2</f>
        <v>0</v>
      </c>
      <c r="CA14" s="57">
        <f>(BU14*3)+(BV14*5)+(BW14*5)+(BX14*20)</f>
        <v>0</v>
      </c>
      <c r="CB14" s="58">
        <f>BY14+BZ14+CA14</f>
        <v>0</v>
      </c>
      <c r="CC14" s="41"/>
      <c r="CD14" s="42"/>
      <c r="CE14" s="43"/>
      <c r="CF14" s="43"/>
      <c r="CG14" s="43"/>
      <c r="CH14" s="43"/>
      <c r="CI14" s="43"/>
      <c r="CJ14" s="44">
        <f>CC14+CD14</f>
        <v>0</v>
      </c>
      <c r="CK14" s="45">
        <f>CE14/2</f>
        <v>0</v>
      </c>
      <c r="CL14" s="46">
        <f>(CF14*3)+(CG14*5)+(CH14*5)+(CI14*20)</f>
        <v>0</v>
      </c>
      <c r="CM14" s="47">
        <f>CJ14+CK14+CL14</f>
        <v>0</v>
      </c>
      <c r="CN14" s="52"/>
      <c r="CO14" s="53"/>
      <c r="CP14" s="54"/>
      <c r="CQ14" s="54"/>
      <c r="CR14" s="54"/>
      <c r="CS14" s="54"/>
      <c r="CT14" s="54"/>
      <c r="CU14" s="55">
        <f>CN14+CO14</f>
        <v>0</v>
      </c>
      <c r="CV14" s="56">
        <f>CP14/2</f>
        <v>0</v>
      </c>
      <c r="CW14" s="57">
        <f>(CQ14*3)+(CR14*5)+(CS14*5)+(CT14*20)</f>
        <v>0</v>
      </c>
      <c r="CX14" s="58">
        <f>CU14+CV14+CW14</f>
        <v>0</v>
      </c>
      <c r="CY14" s="41"/>
      <c r="CZ14" s="42"/>
      <c r="DA14" s="43"/>
      <c r="DB14" s="43"/>
      <c r="DC14" s="43"/>
      <c r="DD14" s="43"/>
      <c r="DE14" s="43"/>
      <c r="DF14" s="44">
        <f>CY14+CZ14</f>
        <v>0</v>
      </c>
      <c r="DG14" s="45">
        <f>DA14/2</f>
        <v>0</v>
      </c>
      <c r="DH14" s="46">
        <f>(DB14*3)+(DC14*5)+(DD14*5)+(DE14*20)</f>
        <v>0</v>
      </c>
      <c r="DI14" s="47">
        <f>DF14+DG14+DH14</f>
        <v>0</v>
      </c>
      <c r="DJ14" s="52"/>
      <c r="DK14" s="53"/>
      <c r="DL14" s="54"/>
      <c r="DM14" s="54"/>
      <c r="DN14" s="54"/>
      <c r="DO14" s="54"/>
      <c r="DP14" s="54"/>
      <c r="DQ14" s="55">
        <f>DJ14+DK14</f>
        <v>0</v>
      </c>
      <c r="DR14" s="56">
        <f>DL14/2</f>
        <v>0</v>
      </c>
      <c r="DS14" s="57">
        <f>(DM14*3)+(DN14*5)+(DO14*5)+(DP14*20)</f>
        <v>0</v>
      </c>
      <c r="DT14" s="58">
        <f>DQ14+DR14+DS14</f>
        <v>0</v>
      </c>
      <c r="DU14" s="41"/>
      <c r="DV14" s="42"/>
      <c r="DW14" s="43"/>
      <c r="DX14" s="43"/>
      <c r="DY14" s="43"/>
      <c r="DZ14" s="43"/>
      <c r="EA14" s="43"/>
      <c r="EB14" s="44">
        <f>DU14+DV14</f>
        <v>0</v>
      </c>
      <c r="EC14" s="45">
        <f>DW14/2</f>
        <v>0</v>
      </c>
      <c r="ED14" s="46">
        <f>(DX14*3)+(DY14*5)+(DZ14*5)+(EA14*20)</f>
        <v>0</v>
      </c>
      <c r="EE14" s="47">
        <f>EB14+EC14+ED14</f>
        <v>0</v>
      </c>
    </row>
    <row r="15" spans="1:135">
      <c r="A15" s="16">
        <v>5</v>
      </c>
      <c r="B15" s="3" t="s">
        <v>95</v>
      </c>
      <c r="C15" s="3"/>
      <c r="D15" s="4" t="s">
        <v>106</v>
      </c>
      <c r="E15" s="4" t="s">
        <v>108</v>
      </c>
      <c r="F15" s="13"/>
      <c r="G15" s="14"/>
      <c r="H15" s="11"/>
      <c r="I15" s="10"/>
      <c r="J15" s="15"/>
      <c r="K15" s="34">
        <f>L15+M15+N15</f>
        <v>280.01</v>
      </c>
      <c r="L15" s="35">
        <f>AB15+AO15+BA15+BM15+BY15+CJ15+CU15+DF15+DQ15+EB15</f>
        <v>261.51</v>
      </c>
      <c r="M15" s="36">
        <f>AD15+AQ15+BC15+BO15+CA15+CL15+CW15+DH15+DS15+ED15</f>
        <v>9</v>
      </c>
      <c r="N15" s="34">
        <f>O15/2</f>
        <v>9.5</v>
      </c>
      <c r="O15" s="77">
        <f>W15+AJ15+AV15+BH15+BT15+CE15+CP15+DA15+DL15+DW15</f>
        <v>19</v>
      </c>
      <c r="P15" s="52">
        <v>102.93</v>
      </c>
      <c r="Q15" s="53"/>
      <c r="R15" s="53"/>
      <c r="S15" s="53"/>
      <c r="T15" s="53"/>
      <c r="U15" s="53"/>
      <c r="V15" s="53"/>
      <c r="W15" s="54">
        <v>3</v>
      </c>
      <c r="X15" s="54"/>
      <c r="Y15" s="54"/>
      <c r="Z15" s="54"/>
      <c r="AA15" s="60"/>
      <c r="AB15" s="55">
        <f>P15+Q15+R15+S15+T15+U15+V15</f>
        <v>102.93</v>
      </c>
      <c r="AC15" s="56">
        <f>W15/2</f>
        <v>1.5</v>
      </c>
      <c r="AD15" s="57">
        <f>(X15*3)+(Y15*5)+(Z15*5)+(AA15*20)</f>
        <v>0</v>
      </c>
      <c r="AE15" s="58">
        <f>AB15+AC15+AD15</f>
        <v>104.43</v>
      </c>
      <c r="AF15" s="41">
        <v>74.06</v>
      </c>
      <c r="AG15" s="42"/>
      <c r="AH15" s="42"/>
      <c r="AI15" s="42"/>
      <c r="AJ15" s="43">
        <v>12</v>
      </c>
      <c r="AK15" s="43">
        <v>1</v>
      </c>
      <c r="AL15" s="43"/>
      <c r="AM15" s="43"/>
      <c r="AN15" s="43"/>
      <c r="AO15" s="44">
        <f>AF15+AG15+AH15+AI15</f>
        <v>74.06</v>
      </c>
      <c r="AP15" s="45">
        <f>AJ15/2</f>
        <v>6</v>
      </c>
      <c r="AQ15" s="46">
        <f>(AK15*3)+(AL15*5)+(AM15*5)+(AN15*20)</f>
        <v>3</v>
      </c>
      <c r="AR15" s="47">
        <f>AO15+AP15+AQ15</f>
        <v>83.06</v>
      </c>
      <c r="AS15" s="52">
        <v>84.52</v>
      </c>
      <c r="AT15" s="53"/>
      <c r="AU15" s="53"/>
      <c r="AV15" s="54">
        <v>4</v>
      </c>
      <c r="AW15" s="54">
        <v>2</v>
      </c>
      <c r="AX15" s="54"/>
      <c r="AY15" s="54"/>
      <c r="AZ15" s="54"/>
      <c r="BA15" s="55">
        <f>AS15+AT15+AU15</f>
        <v>84.52</v>
      </c>
      <c r="BB15" s="56">
        <f>AV15/2</f>
        <v>2</v>
      </c>
      <c r="BC15" s="57">
        <f>(AW15*3)+(AX15*5)+(AY15*5)+(AZ15*20)</f>
        <v>6</v>
      </c>
      <c r="BD15" s="58">
        <f>BA15+BB15+BC15</f>
        <v>92.52</v>
      </c>
      <c r="BE15" s="41"/>
      <c r="BF15" s="42"/>
      <c r="BG15" s="42"/>
      <c r="BH15" s="43"/>
      <c r="BI15" s="43"/>
      <c r="BJ15" s="43"/>
      <c r="BK15" s="43"/>
      <c r="BL15" s="43"/>
      <c r="BM15" s="44">
        <f>BE15+BF15+BG15</f>
        <v>0</v>
      </c>
      <c r="BN15" s="45">
        <f>BH15/2</f>
        <v>0</v>
      </c>
      <c r="BO15" s="46">
        <f>(BI15*3)+(BJ15*5)+(BK15*5)+(BL15*20)</f>
        <v>0</v>
      </c>
      <c r="BP15" s="47">
        <f>BM15+BN15+BO15</f>
        <v>0</v>
      </c>
      <c r="BQ15" s="52"/>
      <c r="BR15" s="53"/>
      <c r="BS15" s="53"/>
      <c r="BT15" s="54"/>
      <c r="BU15" s="54"/>
      <c r="BV15" s="54"/>
      <c r="BW15" s="54"/>
      <c r="BX15" s="54"/>
      <c r="BY15" s="55">
        <f>BQ15+BR15+BS15</f>
        <v>0</v>
      </c>
      <c r="BZ15" s="56">
        <f>BT15/2</f>
        <v>0</v>
      </c>
      <c r="CA15" s="57">
        <f>(BU15*3)+(BV15*5)+(BW15*5)+(BX15*20)</f>
        <v>0</v>
      </c>
      <c r="CB15" s="58">
        <f>BY15+BZ15+CA15</f>
        <v>0</v>
      </c>
      <c r="CC15" s="41"/>
      <c r="CD15" s="42"/>
      <c r="CE15" s="43"/>
      <c r="CF15" s="43"/>
      <c r="CG15" s="43"/>
      <c r="CH15" s="43"/>
      <c r="CI15" s="43"/>
      <c r="CJ15" s="44">
        <f>CC15+CD15</f>
        <v>0</v>
      </c>
      <c r="CK15" s="45">
        <f>CE15/2</f>
        <v>0</v>
      </c>
      <c r="CL15" s="46">
        <f>(CF15*3)+(CG15*5)+(CH15*5)+(CI15*20)</f>
        <v>0</v>
      </c>
      <c r="CM15" s="47">
        <f>CJ15+CK15+CL15</f>
        <v>0</v>
      </c>
      <c r="CN15" s="52"/>
      <c r="CO15" s="53"/>
      <c r="CP15" s="54"/>
      <c r="CQ15" s="54"/>
      <c r="CR15" s="54"/>
      <c r="CS15" s="54"/>
      <c r="CT15" s="54"/>
      <c r="CU15" s="55">
        <f>CN15+CO15</f>
        <v>0</v>
      </c>
      <c r="CV15" s="56">
        <f>CP15/2</f>
        <v>0</v>
      </c>
      <c r="CW15" s="57">
        <f>(CQ15*3)+(CR15*5)+(CS15*5)+(CT15*20)</f>
        <v>0</v>
      </c>
      <c r="CX15" s="58">
        <f>CU15+CV15+CW15</f>
        <v>0</v>
      </c>
      <c r="CY15" s="41"/>
      <c r="CZ15" s="42"/>
      <c r="DA15" s="43"/>
      <c r="DB15" s="43"/>
      <c r="DC15" s="43"/>
      <c r="DD15" s="43"/>
      <c r="DE15" s="43"/>
      <c r="DF15" s="44">
        <f>CY15+CZ15</f>
        <v>0</v>
      </c>
      <c r="DG15" s="45">
        <f>DA15/2</f>
        <v>0</v>
      </c>
      <c r="DH15" s="46">
        <f>(DB15*3)+(DC15*5)+(DD15*5)+(DE15*20)</f>
        <v>0</v>
      </c>
      <c r="DI15" s="47">
        <f>DF15+DG15+DH15</f>
        <v>0</v>
      </c>
      <c r="DJ15" s="52"/>
      <c r="DK15" s="53"/>
      <c r="DL15" s="54"/>
      <c r="DM15" s="54"/>
      <c r="DN15" s="54"/>
      <c r="DO15" s="54"/>
      <c r="DP15" s="54"/>
      <c r="DQ15" s="55">
        <f>DJ15+DK15</f>
        <v>0</v>
      </c>
      <c r="DR15" s="56">
        <f>DL15/2</f>
        <v>0</v>
      </c>
      <c r="DS15" s="57">
        <f>(DM15*3)+(DN15*5)+(DO15*5)+(DP15*20)</f>
        <v>0</v>
      </c>
      <c r="DT15" s="58">
        <f>DQ15+DR15+DS15</f>
        <v>0</v>
      </c>
      <c r="DU15" s="41"/>
      <c r="DV15" s="42"/>
      <c r="DW15" s="43"/>
      <c r="DX15" s="43"/>
      <c r="DY15" s="43"/>
      <c r="DZ15" s="43"/>
      <c r="EA15" s="43"/>
      <c r="EB15" s="44">
        <f>DU15+DV15</f>
        <v>0</v>
      </c>
      <c r="EC15" s="45">
        <f>DW15/2</f>
        <v>0</v>
      </c>
      <c r="ED15" s="46">
        <f>(DX15*3)+(DY15*5)+(DZ15*5)+(EA15*20)</f>
        <v>0</v>
      </c>
      <c r="EE15" s="47">
        <f>EB15+EC15+ED15</f>
        <v>0</v>
      </c>
    </row>
    <row r="16" spans="1:135">
      <c r="A16" s="16">
        <v>6</v>
      </c>
      <c r="B16" s="3" t="s">
        <v>101</v>
      </c>
      <c r="C16" s="3"/>
      <c r="D16" s="4" t="s">
        <v>106</v>
      </c>
      <c r="E16" s="4" t="s">
        <v>108</v>
      </c>
      <c r="F16" s="13"/>
      <c r="G16" s="14"/>
      <c r="H16" s="11"/>
      <c r="I16" s="10"/>
      <c r="J16" s="15"/>
      <c r="K16" s="34">
        <f>L16+M16+N16</f>
        <v>299.35000000000002</v>
      </c>
      <c r="L16" s="35">
        <f>AB16+AO16+BA16+BM16+BY16+CJ16+CU16+DF16+DQ16+EB16</f>
        <v>259.35000000000002</v>
      </c>
      <c r="M16" s="36">
        <f>AD16+AQ16+BC16+BO16+CA16+CL16+CW16+DH16+DS16+ED16</f>
        <v>13</v>
      </c>
      <c r="N16" s="34">
        <f>O16/2</f>
        <v>27</v>
      </c>
      <c r="O16" s="36">
        <f>W16+AJ16+AV16+BH16+BT16+CE16+CP16+DA16+DL16+DW16</f>
        <v>54</v>
      </c>
      <c r="P16" s="52">
        <v>72.14</v>
      </c>
      <c r="Q16" s="53"/>
      <c r="R16" s="53"/>
      <c r="S16" s="53"/>
      <c r="T16" s="53"/>
      <c r="U16" s="53"/>
      <c r="V16" s="53"/>
      <c r="W16" s="54">
        <v>5</v>
      </c>
      <c r="X16" s="54"/>
      <c r="Y16" s="54"/>
      <c r="Z16" s="54"/>
      <c r="AA16" s="60"/>
      <c r="AB16" s="55">
        <f>P16+Q16+R16+S16+T16+U16+V16</f>
        <v>72.14</v>
      </c>
      <c r="AC16" s="56">
        <f>W16/2</f>
        <v>2.5</v>
      </c>
      <c r="AD16" s="57">
        <f>(X16*3)+(Y16*5)+(Z16*5)+(AA16*20)</f>
        <v>0</v>
      </c>
      <c r="AE16" s="58">
        <f>AB16+AC16+AD16</f>
        <v>74.64</v>
      </c>
      <c r="AF16" s="41">
        <v>80.91</v>
      </c>
      <c r="AG16" s="42"/>
      <c r="AH16" s="42"/>
      <c r="AI16" s="42"/>
      <c r="AJ16" s="43">
        <v>22</v>
      </c>
      <c r="AK16" s="43">
        <v>1</v>
      </c>
      <c r="AL16" s="43">
        <v>1</v>
      </c>
      <c r="AM16" s="43"/>
      <c r="AN16" s="43"/>
      <c r="AO16" s="44">
        <f>AF16+AG16+AH16+AI16</f>
        <v>80.91</v>
      </c>
      <c r="AP16" s="45">
        <f>AJ16/2</f>
        <v>11</v>
      </c>
      <c r="AQ16" s="46">
        <f>(AK16*3)+(AL16*5)+(AM16*5)+(AN16*20)</f>
        <v>8</v>
      </c>
      <c r="AR16" s="47">
        <f>AO16+AP16+AQ16</f>
        <v>99.91</v>
      </c>
      <c r="AS16" s="52">
        <v>106.3</v>
      </c>
      <c r="AT16" s="53"/>
      <c r="AU16" s="53"/>
      <c r="AV16" s="54">
        <v>27</v>
      </c>
      <c r="AW16" s="54"/>
      <c r="AX16" s="54">
        <v>1</v>
      </c>
      <c r="AY16" s="54"/>
      <c r="AZ16" s="54"/>
      <c r="BA16" s="55">
        <f>AS16+AT16+AU16</f>
        <v>106.3</v>
      </c>
      <c r="BB16" s="56">
        <f>AV16/2</f>
        <v>13.5</v>
      </c>
      <c r="BC16" s="57">
        <f>(AW16*3)+(AX16*5)+(AY16*5)+(AZ16*20)</f>
        <v>5</v>
      </c>
      <c r="BD16" s="58">
        <f>BA16+BB16+BC16</f>
        <v>124.8</v>
      </c>
      <c r="BE16" s="41"/>
      <c r="BF16" s="42"/>
      <c r="BG16" s="42"/>
      <c r="BH16" s="43"/>
      <c r="BI16" s="43"/>
      <c r="BJ16" s="43"/>
      <c r="BK16" s="43"/>
      <c r="BL16" s="43"/>
      <c r="BM16" s="44">
        <f>BE16+BF16+BG16</f>
        <v>0</v>
      </c>
      <c r="BN16" s="45">
        <f>BH16/2</f>
        <v>0</v>
      </c>
      <c r="BO16" s="46">
        <f>(BI16*3)+(BJ16*5)+(BK16*5)+(BL16*20)</f>
        <v>0</v>
      </c>
      <c r="BP16" s="47">
        <f>BM16+BN16+BO16</f>
        <v>0</v>
      </c>
      <c r="BQ16" s="52"/>
      <c r="BR16" s="53"/>
      <c r="BS16" s="53"/>
      <c r="BT16" s="54"/>
      <c r="BU16" s="54"/>
      <c r="BV16" s="54"/>
      <c r="BW16" s="54"/>
      <c r="BX16" s="54"/>
      <c r="BY16" s="55">
        <f>BQ16+BR16+BS16</f>
        <v>0</v>
      </c>
      <c r="BZ16" s="56">
        <f>BT16/2</f>
        <v>0</v>
      </c>
      <c r="CA16" s="57">
        <f>(BU16*3)+(BV16*5)+(BW16*5)+(BX16*20)</f>
        <v>0</v>
      </c>
      <c r="CB16" s="58">
        <f>BY16+BZ16+CA16</f>
        <v>0</v>
      </c>
      <c r="CC16" s="41"/>
      <c r="CD16" s="42"/>
      <c r="CE16" s="43"/>
      <c r="CF16" s="43"/>
      <c r="CG16" s="43"/>
      <c r="CH16" s="43"/>
      <c r="CI16" s="43"/>
      <c r="CJ16" s="44">
        <f>CC16+CD16</f>
        <v>0</v>
      </c>
      <c r="CK16" s="45">
        <f>CE16/2</f>
        <v>0</v>
      </c>
      <c r="CL16" s="46">
        <f>(CF16*3)+(CG16*5)+(CH16*5)+(CI16*20)</f>
        <v>0</v>
      </c>
      <c r="CM16" s="47">
        <f>CJ16+CK16+CL16</f>
        <v>0</v>
      </c>
      <c r="CN16" s="52"/>
      <c r="CO16" s="53"/>
      <c r="CP16" s="54"/>
      <c r="CQ16" s="54"/>
      <c r="CR16" s="54"/>
      <c r="CS16" s="54"/>
      <c r="CT16" s="54"/>
      <c r="CU16" s="55">
        <f>CN16+CO16</f>
        <v>0</v>
      </c>
      <c r="CV16" s="56">
        <f>CP16/2</f>
        <v>0</v>
      </c>
      <c r="CW16" s="57">
        <f>(CQ16*3)+(CR16*5)+(CS16*5)+(CT16*20)</f>
        <v>0</v>
      </c>
      <c r="CX16" s="58">
        <f>CU16+CV16+CW16</f>
        <v>0</v>
      </c>
      <c r="CY16" s="41"/>
      <c r="CZ16" s="42"/>
      <c r="DA16" s="43"/>
      <c r="DB16" s="43"/>
      <c r="DC16" s="43"/>
      <c r="DD16" s="43"/>
      <c r="DE16" s="43"/>
      <c r="DF16" s="44">
        <f>CY16+CZ16</f>
        <v>0</v>
      </c>
      <c r="DG16" s="45">
        <f>DA16/2</f>
        <v>0</v>
      </c>
      <c r="DH16" s="46">
        <f>(DB16*3)+(DC16*5)+(DD16*5)+(DE16*20)</f>
        <v>0</v>
      </c>
      <c r="DI16" s="47">
        <f>DF16+DG16+DH16</f>
        <v>0</v>
      </c>
      <c r="DJ16" s="52"/>
      <c r="DK16" s="53"/>
      <c r="DL16" s="54"/>
      <c r="DM16" s="54"/>
      <c r="DN16" s="54"/>
      <c r="DO16" s="54"/>
      <c r="DP16" s="54"/>
      <c r="DQ16" s="55">
        <f>DJ16+DK16</f>
        <v>0</v>
      </c>
      <c r="DR16" s="56">
        <f>DL16/2</f>
        <v>0</v>
      </c>
      <c r="DS16" s="57">
        <f>(DM16*3)+(DN16*5)+(DO16*5)+(DP16*20)</f>
        <v>0</v>
      </c>
      <c r="DT16" s="58">
        <f>DQ16+DR16+DS16</f>
        <v>0</v>
      </c>
      <c r="DU16" s="41"/>
      <c r="DV16" s="42"/>
      <c r="DW16" s="43"/>
      <c r="DX16" s="43"/>
      <c r="DY16" s="43"/>
      <c r="DZ16" s="43"/>
      <c r="EA16" s="43"/>
      <c r="EB16" s="44">
        <f>DU16+DV16</f>
        <v>0</v>
      </c>
      <c r="EC16" s="45">
        <f>DW16/2</f>
        <v>0</v>
      </c>
      <c r="ED16" s="46">
        <f>(DX16*3)+(DY16*5)+(DZ16*5)+(EA16*20)</f>
        <v>0</v>
      </c>
      <c r="EE16" s="47">
        <f>EB16+EC16+ED16</f>
        <v>0</v>
      </c>
    </row>
    <row r="17" spans="1:135">
      <c r="A17" s="16">
        <v>7</v>
      </c>
      <c r="B17" s="3" t="s">
        <v>103</v>
      </c>
      <c r="C17" s="3"/>
      <c r="D17" s="4" t="s">
        <v>106</v>
      </c>
      <c r="E17" s="4" t="s">
        <v>108</v>
      </c>
      <c r="F17" s="13"/>
      <c r="G17" s="14"/>
      <c r="H17" s="11"/>
      <c r="I17" s="10"/>
      <c r="J17" s="15"/>
      <c r="K17" s="34">
        <f>L17+M17+N17</f>
        <v>327.20999999999998</v>
      </c>
      <c r="L17" s="35">
        <f>AB17+AO17+BA17+BM17+BY17+CJ17+CU17+DF17+DQ17+EB17</f>
        <v>285.70999999999998</v>
      </c>
      <c r="M17" s="36">
        <f>AD17+AQ17+BC17+BO17+CA17+CL17+CW17+DH17+DS17+ED17</f>
        <v>15</v>
      </c>
      <c r="N17" s="34">
        <f>O17/2</f>
        <v>26.5</v>
      </c>
      <c r="O17" s="36">
        <f>W17+AJ17+AV17+BH17+BT17+CE17+CP17+DA17+DL17+DW17</f>
        <v>53</v>
      </c>
      <c r="P17" s="52">
        <v>87.27</v>
      </c>
      <c r="Q17" s="53"/>
      <c r="R17" s="53"/>
      <c r="S17" s="53"/>
      <c r="T17" s="53"/>
      <c r="U17" s="53"/>
      <c r="V17" s="53"/>
      <c r="W17" s="54">
        <v>3</v>
      </c>
      <c r="X17" s="54"/>
      <c r="Y17" s="54"/>
      <c r="Z17" s="54"/>
      <c r="AA17" s="60"/>
      <c r="AB17" s="55">
        <f>P17+Q17+R17+S17+T17+U17+V17</f>
        <v>87.27</v>
      </c>
      <c r="AC17" s="56">
        <f>W17/2</f>
        <v>1.5</v>
      </c>
      <c r="AD17" s="57">
        <f>(X17*3)+(Y17*5)+(Z17*5)+(AA17*20)</f>
        <v>0</v>
      </c>
      <c r="AE17" s="58">
        <f>AB17+AC17+AD17</f>
        <v>88.77</v>
      </c>
      <c r="AF17" s="41">
        <v>97.9</v>
      </c>
      <c r="AG17" s="42"/>
      <c r="AH17" s="42"/>
      <c r="AI17" s="42"/>
      <c r="AJ17" s="43">
        <v>28</v>
      </c>
      <c r="AK17" s="43"/>
      <c r="AL17" s="43"/>
      <c r="AM17" s="43"/>
      <c r="AN17" s="43"/>
      <c r="AO17" s="44">
        <f>AF17+AG17+AH17+AI17</f>
        <v>97.9</v>
      </c>
      <c r="AP17" s="45">
        <f>AJ17/2</f>
        <v>14</v>
      </c>
      <c r="AQ17" s="46">
        <f>(AK17*3)+(AL17*5)+(AM17*5)+(AN17*20)</f>
        <v>0</v>
      </c>
      <c r="AR17" s="47">
        <f>AO17+AP17+AQ17</f>
        <v>111.9</v>
      </c>
      <c r="AS17" s="52">
        <v>100.54</v>
      </c>
      <c r="AT17" s="53"/>
      <c r="AU17" s="53"/>
      <c r="AV17" s="54">
        <v>22</v>
      </c>
      <c r="AW17" s="54"/>
      <c r="AX17" s="54">
        <v>3</v>
      </c>
      <c r="AY17" s="54"/>
      <c r="AZ17" s="54"/>
      <c r="BA17" s="55">
        <f>AS17+AT17+AU17</f>
        <v>100.54</v>
      </c>
      <c r="BB17" s="56">
        <f>AV17/2</f>
        <v>11</v>
      </c>
      <c r="BC17" s="57">
        <f>(AW17*3)+(AX17*5)+(AY17*5)+(AZ17*20)</f>
        <v>15</v>
      </c>
      <c r="BD17" s="58">
        <f>BA17+BB17+BC17</f>
        <v>126.54</v>
      </c>
      <c r="BE17" s="41"/>
      <c r="BF17" s="42"/>
      <c r="BG17" s="42"/>
      <c r="BH17" s="43"/>
      <c r="BI17" s="43"/>
      <c r="BJ17" s="43"/>
      <c r="BK17" s="43"/>
      <c r="BL17" s="43"/>
      <c r="BM17" s="44">
        <f>BE17+BF17+BG17</f>
        <v>0</v>
      </c>
      <c r="BN17" s="45">
        <f>BH17/2</f>
        <v>0</v>
      </c>
      <c r="BO17" s="46">
        <f>(BI17*3)+(BJ17*5)+(BK17*5)+(BL17*20)</f>
        <v>0</v>
      </c>
      <c r="BP17" s="47">
        <f>BM17+BN17+BO17</f>
        <v>0</v>
      </c>
      <c r="BQ17" s="52"/>
      <c r="BR17" s="53"/>
      <c r="BS17" s="53"/>
      <c r="BT17" s="54"/>
      <c r="BU17" s="54"/>
      <c r="BV17" s="54"/>
      <c r="BW17" s="54"/>
      <c r="BX17" s="54"/>
      <c r="BY17" s="55">
        <f>BQ17+BR17+BS17</f>
        <v>0</v>
      </c>
      <c r="BZ17" s="56">
        <f>BT17/2</f>
        <v>0</v>
      </c>
      <c r="CA17" s="57">
        <f>(BU17*3)+(BV17*5)+(BW17*5)+(BX17*20)</f>
        <v>0</v>
      </c>
      <c r="CB17" s="58">
        <f>BY17+BZ17+CA17</f>
        <v>0</v>
      </c>
      <c r="CC17" s="41"/>
      <c r="CD17" s="42"/>
      <c r="CE17" s="43"/>
      <c r="CF17" s="43"/>
      <c r="CG17" s="43"/>
      <c r="CH17" s="43"/>
      <c r="CI17" s="43"/>
      <c r="CJ17" s="44">
        <f>CC17+CD17</f>
        <v>0</v>
      </c>
      <c r="CK17" s="45">
        <f>CE17/2</f>
        <v>0</v>
      </c>
      <c r="CL17" s="46">
        <f>(CF17*3)+(CG17*5)+(CH17*5)+(CI17*20)</f>
        <v>0</v>
      </c>
      <c r="CM17" s="47">
        <f>CJ17+CK17+CL17</f>
        <v>0</v>
      </c>
      <c r="CN17" s="52"/>
      <c r="CO17" s="53"/>
      <c r="CP17" s="54"/>
      <c r="CQ17" s="54"/>
      <c r="CR17" s="54"/>
      <c r="CS17" s="54"/>
      <c r="CT17" s="54"/>
      <c r="CU17" s="55">
        <f>CN17+CO17</f>
        <v>0</v>
      </c>
      <c r="CV17" s="56">
        <f>CP17/2</f>
        <v>0</v>
      </c>
      <c r="CW17" s="57">
        <f>(CQ17*3)+(CR17*5)+(CS17*5)+(CT17*20)</f>
        <v>0</v>
      </c>
      <c r="CX17" s="58">
        <f>CU17+CV17+CW17</f>
        <v>0</v>
      </c>
      <c r="CY17" s="41"/>
      <c r="CZ17" s="42"/>
      <c r="DA17" s="43"/>
      <c r="DB17" s="43"/>
      <c r="DC17" s="43"/>
      <c r="DD17" s="43"/>
      <c r="DE17" s="43"/>
      <c r="DF17" s="44">
        <f>CY17+CZ17</f>
        <v>0</v>
      </c>
      <c r="DG17" s="45">
        <f>DA17/2</f>
        <v>0</v>
      </c>
      <c r="DH17" s="46">
        <f>(DB17*3)+(DC17*5)+(DD17*5)+(DE17*20)</f>
        <v>0</v>
      </c>
      <c r="DI17" s="47">
        <f>DF17+DG17+DH17</f>
        <v>0</v>
      </c>
      <c r="DJ17" s="52"/>
      <c r="DK17" s="53"/>
      <c r="DL17" s="54"/>
      <c r="DM17" s="54"/>
      <c r="DN17" s="54"/>
      <c r="DO17" s="54"/>
      <c r="DP17" s="54"/>
      <c r="DQ17" s="55">
        <f>DJ17+DK17</f>
        <v>0</v>
      </c>
      <c r="DR17" s="56">
        <f>DL17/2</f>
        <v>0</v>
      </c>
      <c r="DS17" s="57">
        <f>(DM17*3)+(DN17*5)+(DO17*5)+(DP17*20)</f>
        <v>0</v>
      </c>
      <c r="DT17" s="58">
        <f>DQ17+DR17+DS17</f>
        <v>0</v>
      </c>
      <c r="DU17" s="41"/>
      <c r="DV17" s="42"/>
      <c r="DW17" s="43"/>
      <c r="DX17" s="43"/>
      <c r="DY17" s="43"/>
      <c r="DZ17" s="43"/>
      <c r="EA17" s="43"/>
      <c r="EB17" s="44">
        <f>DU17+DV17</f>
        <v>0</v>
      </c>
      <c r="EC17" s="45">
        <f>DW17/2</f>
        <v>0</v>
      </c>
      <c r="ED17" s="46">
        <f>(DX17*3)+(DY17*5)+(DZ17*5)+(EA17*20)</f>
        <v>0</v>
      </c>
      <c r="EE17" s="47">
        <f>EB17+EC17+ED17</f>
        <v>0</v>
      </c>
    </row>
    <row r="18" spans="1:135">
      <c r="A18" s="16">
        <v>8</v>
      </c>
      <c r="B18" s="3" t="s">
        <v>92</v>
      </c>
      <c r="C18" s="3"/>
      <c r="D18" s="4" t="s">
        <v>106</v>
      </c>
      <c r="E18" s="4" t="s">
        <v>108</v>
      </c>
      <c r="F18" s="13"/>
      <c r="G18" s="14"/>
      <c r="H18" s="11"/>
      <c r="I18" s="10"/>
      <c r="J18" s="15"/>
      <c r="K18" s="34">
        <f>L18+M18+N18</f>
        <v>337.1</v>
      </c>
      <c r="L18" s="35">
        <f>AB18+AO18+BA18+BM18+BY18+CJ18+CU18+DF18+DQ18+EB18</f>
        <v>317.10000000000002</v>
      </c>
      <c r="M18" s="36">
        <f>AD18+AQ18+BC18+BO18+CA18+CL18+CW18+DH18+DS18+ED18</f>
        <v>10</v>
      </c>
      <c r="N18" s="34">
        <f>O18/2</f>
        <v>10</v>
      </c>
      <c r="O18" s="36">
        <f>W18+AJ18+AV18+BH18+BT18+CE18+CP18+DA18+DL18+DW18</f>
        <v>20</v>
      </c>
      <c r="P18" s="52">
        <v>117.76</v>
      </c>
      <c r="Q18" s="53"/>
      <c r="R18" s="53"/>
      <c r="S18" s="53"/>
      <c r="T18" s="53"/>
      <c r="U18" s="53"/>
      <c r="V18" s="53"/>
      <c r="W18" s="54">
        <v>7</v>
      </c>
      <c r="X18" s="54"/>
      <c r="Y18" s="54">
        <v>1</v>
      </c>
      <c r="Z18" s="54"/>
      <c r="AA18" s="60"/>
      <c r="AB18" s="55">
        <f>P18+Q18+R18+S18+T18+U18+V18</f>
        <v>117.76</v>
      </c>
      <c r="AC18" s="56">
        <f>W18/2</f>
        <v>3.5</v>
      </c>
      <c r="AD18" s="57">
        <f>(X18*3)+(Y18*5)+(Z18*5)+(AA18*20)</f>
        <v>5</v>
      </c>
      <c r="AE18" s="58">
        <f>AB18+AC18+AD18</f>
        <v>126.26</v>
      </c>
      <c r="AF18" s="41">
        <v>94.77</v>
      </c>
      <c r="AG18" s="42"/>
      <c r="AH18" s="42"/>
      <c r="AI18" s="42"/>
      <c r="AJ18" s="43">
        <v>8</v>
      </c>
      <c r="AK18" s="43"/>
      <c r="AL18" s="43">
        <v>1</v>
      </c>
      <c r="AM18" s="43"/>
      <c r="AN18" s="43"/>
      <c r="AO18" s="44">
        <f>AF18+AG18+AH18+AI18</f>
        <v>94.77</v>
      </c>
      <c r="AP18" s="45">
        <f>AJ18/2</f>
        <v>4</v>
      </c>
      <c r="AQ18" s="46">
        <f>(AK18*3)+(AL18*5)+(AM18*5)+(AN18*20)</f>
        <v>5</v>
      </c>
      <c r="AR18" s="47">
        <f>AO18+AP18+AQ18</f>
        <v>103.77</v>
      </c>
      <c r="AS18" s="52">
        <v>104.57</v>
      </c>
      <c r="AT18" s="53"/>
      <c r="AU18" s="53"/>
      <c r="AV18" s="54">
        <v>5</v>
      </c>
      <c r="AW18" s="54"/>
      <c r="AX18" s="54"/>
      <c r="AY18" s="54"/>
      <c r="AZ18" s="54"/>
      <c r="BA18" s="55">
        <f>AS18+AT18+AU18</f>
        <v>104.57</v>
      </c>
      <c r="BB18" s="56">
        <f>AV18/2</f>
        <v>2.5</v>
      </c>
      <c r="BC18" s="57">
        <f>(AW18*3)+(AX18*5)+(AY18*5)+(AZ18*20)</f>
        <v>0</v>
      </c>
      <c r="BD18" s="58">
        <f>BA18+BB18+BC18</f>
        <v>107.07</v>
      </c>
      <c r="BE18" s="41"/>
      <c r="BF18" s="42"/>
      <c r="BG18" s="42"/>
      <c r="BH18" s="43"/>
      <c r="BI18" s="43"/>
      <c r="BJ18" s="43"/>
      <c r="BK18" s="43"/>
      <c r="BL18" s="43"/>
      <c r="BM18" s="44">
        <f>BE18+BF18+BG18</f>
        <v>0</v>
      </c>
      <c r="BN18" s="45">
        <f>BH18/2</f>
        <v>0</v>
      </c>
      <c r="BO18" s="46">
        <f>(BI18*3)+(BJ18*5)+(BK18*5)+(BL18*20)</f>
        <v>0</v>
      </c>
      <c r="BP18" s="47">
        <f>BM18+BN18+BO18</f>
        <v>0</v>
      </c>
      <c r="BQ18" s="52"/>
      <c r="BR18" s="53"/>
      <c r="BS18" s="53"/>
      <c r="BT18" s="54"/>
      <c r="BU18" s="54"/>
      <c r="BV18" s="54"/>
      <c r="BW18" s="54"/>
      <c r="BX18" s="54"/>
      <c r="BY18" s="55">
        <f>BQ18+BR18+BS18</f>
        <v>0</v>
      </c>
      <c r="BZ18" s="56">
        <f>BT18/2</f>
        <v>0</v>
      </c>
      <c r="CA18" s="57">
        <f>(BU18*3)+(BV18*5)+(BW18*5)+(BX18*20)</f>
        <v>0</v>
      </c>
      <c r="CB18" s="58">
        <f>BY18+BZ18+CA18</f>
        <v>0</v>
      </c>
      <c r="CC18" s="41"/>
      <c r="CD18" s="42"/>
      <c r="CE18" s="43"/>
      <c r="CF18" s="43"/>
      <c r="CG18" s="43"/>
      <c r="CH18" s="43"/>
      <c r="CI18" s="43"/>
      <c r="CJ18" s="44">
        <f>CC18+CD18</f>
        <v>0</v>
      </c>
      <c r="CK18" s="45">
        <f>CE18/2</f>
        <v>0</v>
      </c>
      <c r="CL18" s="46">
        <f>(CF18*3)+(CG18*5)+(CH18*5)+(CI18*20)</f>
        <v>0</v>
      </c>
      <c r="CM18" s="47">
        <f>CJ18+CK18+CL18</f>
        <v>0</v>
      </c>
      <c r="CN18" s="52"/>
      <c r="CO18" s="53"/>
      <c r="CP18" s="54"/>
      <c r="CQ18" s="54"/>
      <c r="CR18" s="54"/>
      <c r="CS18" s="54"/>
      <c r="CT18" s="54"/>
      <c r="CU18" s="55">
        <f>CN18+CO18</f>
        <v>0</v>
      </c>
      <c r="CV18" s="56">
        <f>CP18/2</f>
        <v>0</v>
      </c>
      <c r="CW18" s="57">
        <f>(CQ18*3)+(CR18*5)+(CS18*5)+(CT18*20)</f>
        <v>0</v>
      </c>
      <c r="CX18" s="58">
        <f>CU18+CV18+CW18</f>
        <v>0</v>
      </c>
      <c r="CY18" s="41"/>
      <c r="CZ18" s="42"/>
      <c r="DA18" s="43"/>
      <c r="DB18" s="43"/>
      <c r="DC18" s="43"/>
      <c r="DD18" s="43"/>
      <c r="DE18" s="43"/>
      <c r="DF18" s="44">
        <f>CY18+CZ18</f>
        <v>0</v>
      </c>
      <c r="DG18" s="45">
        <f>DA18/2</f>
        <v>0</v>
      </c>
      <c r="DH18" s="46">
        <f>(DB18*3)+(DC18*5)+(DD18*5)+(DE18*20)</f>
        <v>0</v>
      </c>
      <c r="DI18" s="47">
        <f>DF18+DG18+DH18</f>
        <v>0</v>
      </c>
      <c r="DJ18" s="52"/>
      <c r="DK18" s="53"/>
      <c r="DL18" s="54"/>
      <c r="DM18" s="54"/>
      <c r="DN18" s="54"/>
      <c r="DO18" s="54"/>
      <c r="DP18" s="54"/>
      <c r="DQ18" s="55">
        <f>DJ18+DK18</f>
        <v>0</v>
      </c>
      <c r="DR18" s="56">
        <f>DL18/2</f>
        <v>0</v>
      </c>
      <c r="DS18" s="57">
        <f>(DM18*3)+(DN18*5)+(DO18*5)+(DP18*20)</f>
        <v>0</v>
      </c>
      <c r="DT18" s="58">
        <f>DQ18+DR18+DS18</f>
        <v>0</v>
      </c>
      <c r="DU18" s="41"/>
      <c r="DV18" s="42"/>
      <c r="DW18" s="43"/>
      <c r="DX18" s="43"/>
      <c r="DY18" s="43"/>
      <c r="DZ18" s="43"/>
      <c r="EA18" s="43"/>
      <c r="EB18" s="44">
        <f>DU18+DV18</f>
        <v>0</v>
      </c>
      <c r="EC18" s="45">
        <f>DW18/2</f>
        <v>0</v>
      </c>
      <c r="ED18" s="46">
        <f>(DX18*3)+(DY18*5)+(DZ18*5)+(EA18*20)</f>
        <v>0</v>
      </c>
      <c r="EE18" s="47">
        <f>EB18+EC18+ED18</f>
        <v>0</v>
      </c>
    </row>
    <row r="19" spans="1:135">
      <c r="A19" s="16">
        <v>9</v>
      </c>
      <c r="B19" s="3" t="s">
        <v>84</v>
      </c>
      <c r="C19" s="3"/>
      <c r="D19" s="4" t="s">
        <v>106</v>
      </c>
      <c r="E19" s="4" t="s">
        <v>108</v>
      </c>
      <c r="F19" s="13"/>
      <c r="G19" s="14" t="str">
        <f>IF(AND(OR($G$2="Y",$H$2="Y"),I19&lt;5,J19&lt;5),IF(AND(I19=I18,J19=J18),G18+1,1),"")</f>
        <v/>
      </c>
      <c r="H19" s="11" t="e">
        <f>IF(AND($H$2="Y",J19&gt;0,OR(AND(G19=1,#REF!=10),AND(G19=2,#REF!=20),AND(G19=3,#REF!=30),AND(G19=4,#REF!=40),AND(G19=5,#REF!=50),AND(G19=6,#REF!=60),AND(G19=7,G44=70),AND(G19=8,G53=80),AND(G19=9,G62=90),AND(G19=10,G71=100))),VLOOKUP(J19-1,SortLookup!$A$13:$B$16,2,FALSE),"")</f>
        <v>#REF!</v>
      </c>
      <c r="I19" s="10" t="str">
        <f>IF(ISNA(VLOOKUP(E19,SortLookup!$A$1:$B$5,2,FALSE))," ",VLOOKUP(E19,SortLookup!$A$1:$B$5,2,FALSE))</f>
        <v xml:space="preserve"> </v>
      </c>
      <c r="J19" s="15" t="str">
        <f>IF(ISNA(VLOOKUP(F19,SortLookup!$A$7:$B$11,2,FALSE))," ",VLOOKUP(F19,SortLookup!$A$7:$B$11,2,FALSE))</f>
        <v xml:space="preserve"> </v>
      </c>
      <c r="K19" s="34">
        <f>L19+M19+N19</f>
        <v>360.41</v>
      </c>
      <c r="L19" s="35">
        <f>AB19+AO19+BA19+BM19+BY19+CJ19+CU19+DF19+DQ19+EB19</f>
        <v>341.41</v>
      </c>
      <c r="M19" s="36">
        <f>AD19+AQ19+BC19+BO19+CA19+CL19+CW19+DH19+DS19+ED19</f>
        <v>3</v>
      </c>
      <c r="N19" s="34">
        <f>O19/2</f>
        <v>16</v>
      </c>
      <c r="O19" s="36">
        <f>W19+AJ19+AV19+BH19+BT19+CE19+CP19+DA19+DL19+DW19</f>
        <v>32</v>
      </c>
      <c r="P19" s="52">
        <v>110.16</v>
      </c>
      <c r="Q19" s="53"/>
      <c r="R19" s="53"/>
      <c r="S19" s="53"/>
      <c r="T19" s="53"/>
      <c r="U19" s="53"/>
      <c r="V19" s="53"/>
      <c r="W19" s="54">
        <v>1</v>
      </c>
      <c r="X19" s="54"/>
      <c r="Y19" s="54"/>
      <c r="Z19" s="54"/>
      <c r="AA19" s="60"/>
      <c r="AB19" s="55">
        <f>P19+Q19+R19+S19+T19+U19+V19</f>
        <v>110.16</v>
      </c>
      <c r="AC19" s="56">
        <f>W19/2</f>
        <v>0.5</v>
      </c>
      <c r="AD19" s="57">
        <f>(X19*3)+(Y19*5)+(Z19*5)+(AA19*20)</f>
        <v>0</v>
      </c>
      <c r="AE19" s="58">
        <f>AB19+AC19+AD19</f>
        <v>110.66</v>
      </c>
      <c r="AF19" s="41">
        <v>121.82</v>
      </c>
      <c r="AG19" s="42"/>
      <c r="AH19" s="42"/>
      <c r="AI19" s="42"/>
      <c r="AJ19" s="43">
        <v>9</v>
      </c>
      <c r="AK19" s="43">
        <v>1</v>
      </c>
      <c r="AL19" s="43"/>
      <c r="AM19" s="43"/>
      <c r="AN19" s="43"/>
      <c r="AO19" s="44">
        <f>AF19+AG19+AH19+AI19</f>
        <v>121.82</v>
      </c>
      <c r="AP19" s="45">
        <f>AJ19/2</f>
        <v>4.5</v>
      </c>
      <c r="AQ19" s="46">
        <f>(AK19*3)+(AL19*5)+(AM19*5)+(AN19*20)</f>
        <v>3</v>
      </c>
      <c r="AR19" s="47">
        <f>AO19+AP19+AQ19</f>
        <v>129.32</v>
      </c>
      <c r="AS19" s="52">
        <v>109.43</v>
      </c>
      <c r="AT19" s="53"/>
      <c r="AU19" s="53"/>
      <c r="AV19" s="54">
        <v>22</v>
      </c>
      <c r="AW19" s="54"/>
      <c r="AX19" s="54"/>
      <c r="AY19" s="54"/>
      <c r="AZ19" s="54"/>
      <c r="BA19" s="55">
        <f>AS19+AT19+AU19</f>
        <v>109.43</v>
      </c>
      <c r="BB19" s="56">
        <f>AV19/2</f>
        <v>11</v>
      </c>
      <c r="BC19" s="57">
        <f>(AW19*3)+(AX19*5)+(AY19*5)+(AZ19*20)</f>
        <v>0</v>
      </c>
      <c r="BD19" s="58">
        <f>BA19+BB19+BC19</f>
        <v>120.43</v>
      </c>
      <c r="BE19" s="41"/>
      <c r="BF19" s="42"/>
      <c r="BG19" s="42"/>
      <c r="BH19" s="43"/>
      <c r="BI19" s="43"/>
      <c r="BJ19" s="43"/>
      <c r="BK19" s="43"/>
      <c r="BL19" s="43"/>
      <c r="BM19" s="44">
        <f>BE19+BF19+BG19</f>
        <v>0</v>
      </c>
      <c r="BN19" s="45">
        <f>BH19/2</f>
        <v>0</v>
      </c>
      <c r="BO19" s="46">
        <f>(BI19*3)+(BJ19*5)+(BK19*5)+(BL19*20)</f>
        <v>0</v>
      </c>
      <c r="BP19" s="47">
        <f>BM19+BN19+BO19</f>
        <v>0</v>
      </c>
      <c r="BQ19" s="52"/>
      <c r="BR19" s="53"/>
      <c r="BS19" s="53"/>
      <c r="BT19" s="54"/>
      <c r="BU19" s="54"/>
      <c r="BV19" s="54"/>
      <c r="BW19" s="54"/>
      <c r="BX19" s="54"/>
      <c r="BY19" s="55">
        <f>BQ19+BR19+BS19</f>
        <v>0</v>
      </c>
      <c r="BZ19" s="56">
        <f>BT19/2</f>
        <v>0</v>
      </c>
      <c r="CA19" s="57">
        <f>(BU19*3)+(BV19*5)+(BW19*5)+(BX19*20)</f>
        <v>0</v>
      </c>
      <c r="CB19" s="58">
        <f>BY19+BZ19+CA19</f>
        <v>0</v>
      </c>
      <c r="CC19" s="41"/>
      <c r="CD19" s="42"/>
      <c r="CE19" s="43"/>
      <c r="CF19" s="43"/>
      <c r="CG19" s="43"/>
      <c r="CH19" s="43"/>
      <c r="CI19" s="43"/>
      <c r="CJ19" s="44">
        <f>CC19+CD19</f>
        <v>0</v>
      </c>
      <c r="CK19" s="45">
        <f>CE19/2</f>
        <v>0</v>
      </c>
      <c r="CL19" s="46">
        <f>(CF19*3)+(CG19*5)+(CH19*5)+(CI19*20)</f>
        <v>0</v>
      </c>
      <c r="CM19" s="47">
        <f>CJ19+CK19+CL19</f>
        <v>0</v>
      </c>
      <c r="CN19" s="52"/>
      <c r="CO19" s="53"/>
      <c r="CP19" s="54"/>
      <c r="CQ19" s="54"/>
      <c r="CR19" s="54"/>
      <c r="CS19" s="54"/>
      <c r="CT19" s="54"/>
      <c r="CU19" s="55">
        <f>CN19+CO19</f>
        <v>0</v>
      </c>
      <c r="CV19" s="56">
        <f>CP19/2</f>
        <v>0</v>
      </c>
      <c r="CW19" s="57">
        <f>(CQ19*3)+(CR19*5)+(CS19*5)+(CT19*20)</f>
        <v>0</v>
      </c>
      <c r="CX19" s="58">
        <f>CU19+CV19+CW19</f>
        <v>0</v>
      </c>
      <c r="CY19" s="41"/>
      <c r="CZ19" s="42"/>
      <c r="DA19" s="43"/>
      <c r="DB19" s="43"/>
      <c r="DC19" s="43"/>
      <c r="DD19" s="43"/>
      <c r="DE19" s="43"/>
      <c r="DF19" s="44">
        <f>CY19+CZ19</f>
        <v>0</v>
      </c>
      <c r="DG19" s="45">
        <f>DA19/2</f>
        <v>0</v>
      </c>
      <c r="DH19" s="46">
        <f>(DB19*3)+(DC19*5)+(DD19*5)+(DE19*20)</f>
        <v>0</v>
      </c>
      <c r="DI19" s="47">
        <f>DF19+DG19+DH19</f>
        <v>0</v>
      </c>
      <c r="DJ19" s="52"/>
      <c r="DK19" s="53"/>
      <c r="DL19" s="54"/>
      <c r="DM19" s="54"/>
      <c r="DN19" s="54"/>
      <c r="DO19" s="54"/>
      <c r="DP19" s="54"/>
      <c r="DQ19" s="55">
        <f>DJ19+DK19</f>
        <v>0</v>
      </c>
      <c r="DR19" s="56">
        <f>DL19/2</f>
        <v>0</v>
      </c>
      <c r="DS19" s="57">
        <f>(DM19*3)+(DN19*5)+(DO19*5)+(DP19*20)</f>
        <v>0</v>
      </c>
      <c r="DT19" s="58">
        <f>DQ19+DR19+DS19</f>
        <v>0</v>
      </c>
      <c r="DU19" s="41"/>
      <c r="DV19" s="42"/>
      <c r="DW19" s="43"/>
      <c r="DX19" s="43"/>
      <c r="DY19" s="43"/>
      <c r="DZ19" s="43"/>
      <c r="EA19" s="43"/>
      <c r="EB19" s="44">
        <f>DU19+DV19</f>
        <v>0</v>
      </c>
      <c r="EC19" s="45">
        <f>DW19/2</f>
        <v>0</v>
      </c>
      <c r="ED19" s="46">
        <f>(DX19*3)+(DY19*5)+(DZ19*5)+(EA19*20)</f>
        <v>0</v>
      </c>
      <c r="EE19" s="47">
        <f>EB19+EC19+ED19</f>
        <v>0</v>
      </c>
    </row>
    <row r="20" spans="1:135">
      <c r="A20" s="16">
        <v>10</v>
      </c>
      <c r="B20" s="3" t="s">
        <v>102</v>
      </c>
      <c r="C20" s="3"/>
      <c r="D20" s="4" t="s">
        <v>106</v>
      </c>
      <c r="E20" s="4" t="s">
        <v>108</v>
      </c>
      <c r="F20" s="13"/>
      <c r="G20" s="14"/>
      <c r="H20" s="11"/>
      <c r="I20" s="10"/>
      <c r="J20" s="15"/>
      <c r="K20" s="34">
        <f>L20+M20+N20</f>
        <v>376.8</v>
      </c>
      <c r="L20" s="35">
        <f>AB20+AO20+BA20+BM20+BY20+CJ20+CU20+DF20+DQ20+EB20</f>
        <v>325.8</v>
      </c>
      <c r="M20" s="36">
        <f>AD20+AQ20+BC20+BO20+CA20+CL20+CW20+DH20+DS20+ED20</f>
        <v>15</v>
      </c>
      <c r="N20" s="34">
        <f>O20/2</f>
        <v>36</v>
      </c>
      <c r="O20" s="36">
        <f>W20+AJ20+AV20+BH20+BT20+CE20+CP20+DA20+DL20+DW20</f>
        <v>72</v>
      </c>
      <c r="P20" s="52">
        <v>98.51</v>
      </c>
      <c r="Q20" s="53"/>
      <c r="R20" s="53"/>
      <c r="S20" s="53"/>
      <c r="T20" s="53"/>
      <c r="U20" s="53"/>
      <c r="V20" s="53"/>
      <c r="W20" s="54">
        <v>31</v>
      </c>
      <c r="X20" s="54"/>
      <c r="Y20" s="54">
        <v>2</v>
      </c>
      <c r="Z20" s="54"/>
      <c r="AA20" s="60"/>
      <c r="AB20" s="55">
        <f>P20+Q20+R20+S20+T20+U20+V20</f>
        <v>98.51</v>
      </c>
      <c r="AC20" s="56">
        <f>W20/2</f>
        <v>15.5</v>
      </c>
      <c r="AD20" s="57">
        <f>(X20*3)+(Y20*5)+(Z20*5)+(AA20*20)</f>
        <v>10</v>
      </c>
      <c r="AE20" s="58">
        <f>AB20+AC20+AD20</f>
        <v>124.01</v>
      </c>
      <c r="AF20" s="41">
        <v>95.71</v>
      </c>
      <c r="AG20" s="42"/>
      <c r="AH20" s="42"/>
      <c r="AI20" s="42"/>
      <c r="AJ20" s="43">
        <v>12</v>
      </c>
      <c r="AK20" s="43"/>
      <c r="AL20" s="43"/>
      <c r="AM20" s="43"/>
      <c r="AN20" s="43"/>
      <c r="AO20" s="44">
        <f>AF20+AG20+AH20+AI20</f>
        <v>95.71</v>
      </c>
      <c r="AP20" s="45">
        <f>AJ20/2</f>
        <v>6</v>
      </c>
      <c r="AQ20" s="46">
        <f>(AK20*3)+(AL20*5)+(AM20*5)+(AN20*20)</f>
        <v>0</v>
      </c>
      <c r="AR20" s="47">
        <f>AO20+AP20+AQ20</f>
        <v>101.71</v>
      </c>
      <c r="AS20" s="52">
        <v>131.58000000000001</v>
      </c>
      <c r="AT20" s="53"/>
      <c r="AU20" s="53"/>
      <c r="AV20" s="54">
        <v>29</v>
      </c>
      <c r="AW20" s="54"/>
      <c r="AX20" s="54">
        <v>1</v>
      </c>
      <c r="AY20" s="54"/>
      <c r="AZ20" s="54"/>
      <c r="BA20" s="55">
        <f>AS20+AT20+AU20</f>
        <v>131.58000000000001</v>
      </c>
      <c r="BB20" s="56">
        <f>AV20/2</f>
        <v>14.5</v>
      </c>
      <c r="BC20" s="57">
        <f>(AW20*3)+(AX20*5)+(AY20*5)+(AZ20*20)</f>
        <v>5</v>
      </c>
      <c r="BD20" s="58">
        <f>BA20+BB20+BC20</f>
        <v>151.08000000000001</v>
      </c>
      <c r="BE20" s="41"/>
      <c r="BF20" s="42"/>
      <c r="BG20" s="42"/>
      <c r="BH20" s="43"/>
      <c r="BI20" s="43"/>
      <c r="BJ20" s="43"/>
      <c r="BK20" s="43"/>
      <c r="BL20" s="43"/>
      <c r="BM20" s="44">
        <f>BE20+BF20+BG20</f>
        <v>0</v>
      </c>
      <c r="BN20" s="45">
        <f>BH20/2</f>
        <v>0</v>
      </c>
      <c r="BO20" s="46">
        <f>(BI20*3)+(BJ20*5)+(BK20*5)+(BL20*20)</f>
        <v>0</v>
      </c>
      <c r="BP20" s="47">
        <f>BM20+BN20+BO20</f>
        <v>0</v>
      </c>
      <c r="BQ20" s="52"/>
      <c r="BR20" s="53"/>
      <c r="BS20" s="53"/>
      <c r="BT20" s="54"/>
      <c r="BU20" s="54"/>
      <c r="BV20" s="54"/>
      <c r="BW20" s="54"/>
      <c r="BX20" s="54"/>
      <c r="BY20" s="55">
        <f>BQ20+BR20+BS20</f>
        <v>0</v>
      </c>
      <c r="BZ20" s="56">
        <f>BT20/2</f>
        <v>0</v>
      </c>
      <c r="CA20" s="57">
        <f>(BU20*3)+(BV20*5)+(BW20*5)+(BX20*20)</f>
        <v>0</v>
      </c>
      <c r="CB20" s="58">
        <f>BY20+BZ20+CA20</f>
        <v>0</v>
      </c>
      <c r="CC20" s="41"/>
      <c r="CD20" s="42"/>
      <c r="CE20" s="43"/>
      <c r="CF20" s="43"/>
      <c r="CG20" s="43"/>
      <c r="CH20" s="43"/>
      <c r="CI20" s="43"/>
      <c r="CJ20" s="44">
        <f>CC20+CD20</f>
        <v>0</v>
      </c>
      <c r="CK20" s="45">
        <f>CE20/2</f>
        <v>0</v>
      </c>
      <c r="CL20" s="46">
        <f>(CF20*3)+(CG20*5)+(CH20*5)+(CI20*20)</f>
        <v>0</v>
      </c>
      <c r="CM20" s="47">
        <f>CJ20+CK20+CL20</f>
        <v>0</v>
      </c>
      <c r="CN20" s="52"/>
      <c r="CO20" s="53"/>
      <c r="CP20" s="54"/>
      <c r="CQ20" s="54"/>
      <c r="CR20" s="54"/>
      <c r="CS20" s="54"/>
      <c r="CT20" s="54"/>
      <c r="CU20" s="55">
        <f>CN20+CO20</f>
        <v>0</v>
      </c>
      <c r="CV20" s="56">
        <f>CP20/2</f>
        <v>0</v>
      </c>
      <c r="CW20" s="57">
        <f>(CQ20*3)+(CR20*5)+(CS20*5)+(CT20*20)</f>
        <v>0</v>
      </c>
      <c r="CX20" s="58">
        <f>CU20+CV20+CW20</f>
        <v>0</v>
      </c>
      <c r="CY20" s="41"/>
      <c r="CZ20" s="42"/>
      <c r="DA20" s="43"/>
      <c r="DB20" s="43"/>
      <c r="DC20" s="43"/>
      <c r="DD20" s="43"/>
      <c r="DE20" s="43"/>
      <c r="DF20" s="44">
        <f>CY20+CZ20</f>
        <v>0</v>
      </c>
      <c r="DG20" s="45">
        <f>DA20/2</f>
        <v>0</v>
      </c>
      <c r="DH20" s="46">
        <f>(DB20*3)+(DC20*5)+(DD20*5)+(DE20*20)</f>
        <v>0</v>
      </c>
      <c r="DI20" s="47">
        <f>DF20+DG20+DH20</f>
        <v>0</v>
      </c>
      <c r="DJ20" s="52"/>
      <c r="DK20" s="53"/>
      <c r="DL20" s="54"/>
      <c r="DM20" s="54"/>
      <c r="DN20" s="54"/>
      <c r="DO20" s="54"/>
      <c r="DP20" s="54"/>
      <c r="DQ20" s="55">
        <f>DJ20+DK20</f>
        <v>0</v>
      </c>
      <c r="DR20" s="56">
        <f>DL20/2</f>
        <v>0</v>
      </c>
      <c r="DS20" s="57">
        <f>(DM20*3)+(DN20*5)+(DO20*5)+(DP20*20)</f>
        <v>0</v>
      </c>
      <c r="DT20" s="58">
        <f>DQ20+DR20+DS20</f>
        <v>0</v>
      </c>
      <c r="DU20" s="41"/>
      <c r="DV20" s="42"/>
      <c r="DW20" s="43"/>
      <c r="DX20" s="43"/>
      <c r="DY20" s="43"/>
      <c r="DZ20" s="43"/>
      <c r="EA20" s="43"/>
      <c r="EB20" s="44">
        <f>DU20+DV20</f>
        <v>0</v>
      </c>
      <c r="EC20" s="45">
        <f>DW20/2</f>
        <v>0</v>
      </c>
      <c r="ED20" s="46">
        <f>(DX20*3)+(DY20*5)+(DZ20*5)+(EA20*20)</f>
        <v>0</v>
      </c>
      <c r="EE20" s="47">
        <f>EB20+EC20+ED20</f>
        <v>0</v>
      </c>
    </row>
    <row r="21" spans="1:135">
      <c r="A21" s="16">
        <v>11</v>
      </c>
      <c r="B21" s="3" t="s">
        <v>94</v>
      </c>
      <c r="C21" s="3"/>
      <c r="D21" s="4" t="s">
        <v>106</v>
      </c>
      <c r="E21" s="4" t="s">
        <v>108</v>
      </c>
      <c r="F21" s="13"/>
      <c r="G21" s="14"/>
      <c r="H21" s="11"/>
      <c r="I21" s="10"/>
      <c r="J21" s="15"/>
      <c r="K21" s="34">
        <f>L21+M21+N21</f>
        <v>384.97</v>
      </c>
      <c r="L21" s="35">
        <f>AB21+AO21+BA21+BM21+BY21+CJ21+CU21+DF21+DQ21+EB21</f>
        <v>300.47000000000003</v>
      </c>
      <c r="M21" s="36">
        <f>AD21+AQ21+BC21+BO21+CA21+CL21+CW21+DH21+DS21+ED21</f>
        <v>30</v>
      </c>
      <c r="N21" s="34">
        <f>O21/2</f>
        <v>54.5</v>
      </c>
      <c r="O21" s="36">
        <f>W21+AJ21+AV21+BH21+BT21+CE21+CP21+DA21+DL21+DW21</f>
        <v>109</v>
      </c>
      <c r="P21" s="52">
        <v>77.78</v>
      </c>
      <c r="Q21" s="53"/>
      <c r="R21" s="53"/>
      <c r="S21" s="53"/>
      <c r="T21" s="53"/>
      <c r="U21" s="53"/>
      <c r="V21" s="53"/>
      <c r="W21" s="54">
        <v>10</v>
      </c>
      <c r="X21" s="54"/>
      <c r="Y21" s="54"/>
      <c r="Z21" s="54"/>
      <c r="AA21" s="60"/>
      <c r="AB21" s="55">
        <f>P21+Q21+R21+S21+T21+U21+V21</f>
        <v>77.78</v>
      </c>
      <c r="AC21" s="56">
        <f>W21/2</f>
        <v>5</v>
      </c>
      <c r="AD21" s="57">
        <f>(X21*3)+(Y21*5)+(Z21*5)+(AA21*20)</f>
        <v>0</v>
      </c>
      <c r="AE21" s="58">
        <f>AB21+AC21+AD21</f>
        <v>82.78</v>
      </c>
      <c r="AF21" s="41">
        <v>93.14</v>
      </c>
      <c r="AG21" s="42"/>
      <c r="AH21" s="42"/>
      <c r="AI21" s="42"/>
      <c r="AJ21" s="43">
        <v>54</v>
      </c>
      <c r="AK21" s="43"/>
      <c r="AL21" s="43">
        <v>4</v>
      </c>
      <c r="AM21" s="43"/>
      <c r="AN21" s="43"/>
      <c r="AO21" s="44">
        <f>AF21+AG21+AH21+AI21</f>
        <v>93.14</v>
      </c>
      <c r="AP21" s="45">
        <f>AJ21/2</f>
        <v>27</v>
      </c>
      <c r="AQ21" s="46">
        <f>(AK21*3)+(AL21*5)+(AM21*5)+(AN21*20)</f>
        <v>20</v>
      </c>
      <c r="AR21" s="47">
        <f>AO21+AP21+AQ21</f>
        <v>140.13999999999999</v>
      </c>
      <c r="AS21" s="52">
        <v>129.55000000000001</v>
      </c>
      <c r="AT21" s="53"/>
      <c r="AU21" s="53"/>
      <c r="AV21" s="54">
        <v>45</v>
      </c>
      <c r="AW21" s="54"/>
      <c r="AX21" s="54">
        <v>2</v>
      </c>
      <c r="AY21" s="54"/>
      <c r="AZ21" s="54"/>
      <c r="BA21" s="55">
        <f>AS21+AT21+AU21</f>
        <v>129.55000000000001</v>
      </c>
      <c r="BB21" s="56">
        <f>AV21/2</f>
        <v>22.5</v>
      </c>
      <c r="BC21" s="57">
        <f>(AW21*3)+(AX21*5)+(AY21*5)+(AZ21*20)</f>
        <v>10</v>
      </c>
      <c r="BD21" s="58">
        <f>BA21+BB21+BC21</f>
        <v>162.05000000000001</v>
      </c>
      <c r="BE21" s="41"/>
      <c r="BF21" s="42"/>
      <c r="BG21" s="42"/>
      <c r="BH21" s="43"/>
      <c r="BI21" s="43"/>
      <c r="BJ21" s="43"/>
      <c r="BK21" s="43"/>
      <c r="BL21" s="43"/>
      <c r="BM21" s="44">
        <f>BE21+BF21+BG21</f>
        <v>0</v>
      </c>
      <c r="BN21" s="45">
        <f>BH21/2</f>
        <v>0</v>
      </c>
      <c r="BO21" s="46">
        <f>(BI21*3)+(BJ21*5)+(BK21*5)+(BL21*20)</f>
        <v>0</v>
      </c>
      <c r="BP21" s="47">
        <f>BM21+BN21+BO21</f>
        <v>0</v>
      </c>
      <c r="BQ21" s="52"/>
      <c r="BR21" s="53"/>
      <c r="BS21" s="53"/>
      <c r="BT21" s="54"/>
      <c r="BU21" s="54"/>
      <c r="BV21" s="54"/>
      <c r="BW21" s="54"/>
      <c r="BX21" s="54"/>
      <c r="BY21" s="55">
        <f>BQ21+BR21+BS21</f>
        <v>0</v>
      </c>
      <c r="BZ21" s="56">
        <f>BT21/2</f>
        <v>0</v>
      </c>
      <c r="CA21" s="57">
        <f>(BU21*3)+(BV21*5)+(BW21*5)+(BX21*20)</f>
        <v>0</v>
      </c>
      <c r="CB21" s="58">
        <f>BY21+BZ21+CA21</f>
        <v>0</v>
      </c>
      <c r="CC21" s="41"/>
      <c r="CD21" s="42"/>
      <c r="CE21" s="43"/>
      <c r="CF21" s="43"/>
      <c r="CG21" s="43"/>
      <c r="CH21" s="43"/>
      <c r="CI21" s="43"/>
      <c r="CJ21" s="44">
        <f>CC21+CD21</f>
        <v>0</v>
      </c>
      <c r="CK21" s="45">
        <f>CE21/2</f>
        <v>0</v>
      </c>
      <c r="CL21" s="46">
        <f>(CF21*3)+(CG21*5)+(CH21*5)+(CI21*20)</f>
        <v>0</v>
      </c>
      <c r="CM21" s="47">
        <f>CJ21+CK21+CL21</f>
        <v>0</v>
      </c>
      <c r="CN21" s="52"/>
      <c r="CO21" s="53"/>
      <c r="CP21" s="54"/>
      <c r="CQ21" s="54"/>
      <c r="CR21" s="54"/>
      <c r="CS21" s="54"/>
      <c r="CT21" s="54"/>
      <c r="CU21" s="55">
        <f>CN21+CO21</f>
        <v>0</v>
      </c>
      <c r="CV21" s="56">
        <f>CP21/2</f>
        <v>0</v>
      </c>
      <c r="CW21" s="57">
        <f>(CQ21*3)+(CR21*5)+(CS21*5)+(CT21*20)</f>
        <v>0</v>
      </c>
      <c r="CX21" s="58">
        <f>CU21+CV21+CW21</f>
        <v>0</v>
      </c>
      <c r="CY21" s="41"/>
      <c r="CZ21" s="42"/>
      <c r="DA21" s="43"/>
      <c r="DB21" s="43"/>
      <c r="DC21" s="43"/>
      <c r="DD21" s="43"/>
      <c r="DE21" s="43"/>
      <c r="DF21" s="44">
        <f>CY21+CZ21</f>
        <v>0</v>
      </c>
      <c r="DG21" s="45">
        <f>DA21/2</f>
        <v>0</v>
      </c>
      <c r="DH21" s="46">
        <f>(DB21*3)+(DC21*5)+(DD21*5)+(DE21*20)</f>
        <v>0</v>
      </c>
      <c r="DI21" s="47">
        <f>DF21+DG21+DH21</f>
        <v>0</v>
      </c>
      <c r="DJ21" s="52"/>
      <c r="DK21" s="53"/>
      <c r="DL21" s="54"/>
      <c r="DM21" s="54"/>
      <c r="DN21" s="54"/>
      <c r="DO21" s="54"/>
      <c r="DP21" s="54"/>
      <c r="DQ21" s="55">
        <f>DJ21+DK21</f>
        <v>0</v>
      </c>
      <c r="DR21" s="56">
        <f>DL21/2</f>
        <v>0</v>
      </c>
      <c r="DS21" s="57">
        <f>(DM21*3)+(DN21*5)+(DO21*5)+(DP21*20)</f>
        <v>0</v>
      </c>
      <c r="DT21" s="58">
        <f>DQ21+DR21+DS21</f>
        <v>0</v>
      </c>
      <c r="DU21" s="41"/>
      <c r="DV21" s="42"/>
      <c r="DW21" s="43"/>
      <c r="DX21" s="43"/>
      <c r="DY21" s="43"/>
      <c r="DZ21" s="43"/>
      <c r="EA21" s="43"/>
      <c r="EB21" s="44">
        <f>DU21+DV21</f>
        <v>0</v>
      </c>
      <c r="EC21" s="45">
        <f>DW21/2</f>
        <v>0</v>
      </c>
      <c r="ED21" s="46">
        <f>(DX21*3)+(DY21*5)+(DZ21*5)+(EA21*20)</f>
        <v>0</v>
      </c>
      <c r="EE21" s="47">
        <f>EB21+EC21+ED21</f>
        <v>0</v>
      </c>
    </row>
    <row r="22" spans="1:135">
      <c r="A22" s="16">
        <v>1</v>
      </c>
      <c r="B22" s="3" t="s">
        <v>90</v>
      </c>
      <c r="C22" s="3"/>
      <c r="D22" s="4" t="s">
        <v>106</v>
      </c>
      <c r="E22" s="4" t="s">
        <v>107</v>
      </c>
      <c r="F22" s="13"/>
      <c r="G22" s="14"/>
      <c r="H22" s="11"/>
      <c r="I22" s="10"/>
      <c r="J22" s="15"/>
      <c r="K22" s="74">
        <f>L22+M22+N22</f>
        <v>402.17</v>
      </c>
      <c r="L22" s="35">
        <f>AB22+AO22+BA22+BM22+BY22+CJ22+CU22+DF22+DQ22+EB22</f>
        <v>346.67</v>
      </c>
      <c r="M22" s="36">
        <f>AD22+AQ22+BC22+BO22+CA22+CL22+CW22+DH22+DS22+ED22</f>
        <v>15</v>
      </c>
      <c r="N22" s="34">
        <f>O22/2</f>
        <v>40.5</v>
      </c>
      <c r="O22" s="36">
        <f>W22+AJ22+AV22+BH22+BT22+CE22+CP22+DA22+DL22+DW22</f>
        <v>81</v>
      </c>
      <c r="P22" s="52">
        <v>111.07</v>
      </c>
      <c r="Q22" s="53"/>
      <c r="R22" s="53"/>
      <c r="S22" s="53"/>
      <c r="T22" s="53"/>
      <c r="U22" s="53"/>
      <c r="V22" s="53"/>
      <c r="W22" s="54">
        <v>36</v>
      </c>
      <c r="X22" s="54"/>
      <c r="Y22" s="54">
        <v>3</v>
      </c>
      <c r="Z22" s="54"/>
      <c r="AA22" s="60"/>
      <c r="AB22" s="55">
        <f>P22+Q22+R22+S22+T22+U22+V22</f>
        <v>111.07</v>
      </c>
      <c r="AC22" s="56">
        <f>W22/2</f>
        <v>18</v>
      </c>
      <c r="AD22" s="57">
        <f>(X22*3)+(Y22*5)+(Z22*5)+(AA22*20)</f>
        <v>15</v>
      </c>
      <c r="AE22" s="58">
        <f>AB22+AC22+AD22</f>
        <v>144.07</v>
      </c>
      <c r="AF22" s="41">
        <v>79.489999999999995</v>
      </c>
      <c r="AG22" s="42"/>
      <c r="AH22" s="42"/>
      <c r="AI22" s="42"/>
      <c r="AJ22" s="43">
        <v>12</v>
      </c>
      <c r="AK22" s="43"/>
      <c r="AL22" s="43"/>
      <c r="AM22" s="43"/>
      <c r="AN22" s="43"/>
      <c r="AO22" s="44">
        <f>AF22+AG22+AH22+AI22</f>
        <v>79.489999999999995</v>
      </c>
      <c r="AP22" s="45">
        <f>AJ22/2</f>
        <v>6</v>
      </c>
      <c r="AQ22" s="46">
        <f>(AK22*3)+(AL22*5)+(AM22*5)+(AN22*20)</f>
        <v>0</v>
      </c>
      <c r="AR22" s="47">
        <f>AO22+AP22+AQ22</f>
        <v>85.49</v>
      </c>
      <c r="AS22" s="52">
        <v>156.11000000000001</v>
      </c>
      <c r="AT22" s="53"/>
      <c r="AU22" s="53"/>
      <c r="AV22" s="54">
        <v>33</v>
      </c>
      <c r="AW22" s="54"/>
      <c r="AX22" s="54"/>
      <c r="AY22" s="54"/>
      <c r="AZ22" s="54"/>
      <c r="BA22" s="55">
        <f>AS22+AT22+AU22</f>
        <v>156.11000000000001</v>
      </c>
      <c r="BB22" s="56">
        <f>AV22/2</f>
        <v>16.5</v>
      </c>
      <c r="BC22" s="57">
        <f>(AW22*3)+(AX22*5)+(AY22*5)+(AZ22*20)</f>
        <v>0</v>
      </c>
      <c r="BD22" s="58">
        <f>BA22+BB22+BC22</f>
        <v>172.61</v>
      </c>
      <c r="BE22" s="41"/>
      <c r="BF22" s="42"/>
      <c r="BG22" s="42"/>
      <c r="BH22" s="43"/>
      <c r="BI22" s="43"/>
      <c r="BJ22" s="43"/>
      <c r="BK22" s="43"/>
      <c r="BL22" s="43"/>
      <c r="BM22" s="44">
        <f>BE22+BF22+BG22</f>
        <v>0</v>
      </c>
      <c r="BN22" s="45">
        <f>BH22/2</f>
        <v>0</v>
      </c>
      <c r="BO22" s="46">
        <f>(BI22*3)+(BJ22*5)+(BK22*5)+(BL22*20)</f>
        <v>0</v>
      </c>
      <c r="BP22" s="47">
        <f>BM22+BN22+BO22</f>
        <v>0</v>
      </c>
      <c r="BQ22" s="52"/>
      <c r="BR22" s="53"/>
      <c r="BS22" s="53"/>
      <c r="BT22" s="54"/>
      <c r="BU22" s="54"/>
      <c r="BV22" s="54"/>
      <c r="BW22" s="54"/>
      <c r="BX22" s="54"/>
      <c r="BY22" s="55">
        <f>BQ22+BR22+BS22</f>
        <v>0</v>
      </c>
      <c r="BZ22" s="56">
        <f>BT22/2</f>
        <v>0</v>
      </c>
      <c r="CA22" s="57">
        <f>(BU22*3)+(BV22*5)+(BW22*5)+(BX22*20)</f>
        <v>0</v>
      </c>
      <c r="CB22" s="58">
        <f>BY22+BZ22+CA22</f>
        <v>0</v>
      </c>
      <c r="CC22" s="41"/>
      <c r="CD22" s="42"/>
      <c r="CE22" s="43"/>
      <c r="CF22" s="43"/>
      <c r="CG22" s="43"/>
      <c r="CH22" s="43"/>
      <c r="CI22" s="43"/>
      <c r="CJ22" s="44">
        <f>CC22+CD22</f>
        <v>0</v>
      </c>
      <c r="CK22" s="45">
        <f>CE22/2</f>
        <v>0</v>
      </c>
      <c r="CL22" s="46">
        <f>(CF22*3)+(CG22*5)+(CH22*5)+(CI22*20)</f>
        <v>0</v>
      </c>
      <c r="CM22" s="47">
        <f>CJ22+CK22+CL22</f>
        <v>0</v>
      </c>
      <c r="CN22" s="52"/>
      <c r="CO22" s="53"/>
      <c r="CP22" s="54"/>
      <c r="CQ22" s="54"/>
      <c r="CR22" s="54"/>
      <c r="CS22" s="54"/>
      <c r="CT22" s="54"/>
      <c r="CU22" s="55">
        <f>CN22+CO22</f>
        <v>0</v>
      </c>
      <c r="CV22" s="56">
        <f>CP22/2</f>
        <v>0</v>
      </c>
      <c r="CW22" s="57">
        <f>(CQ22*3)+(CR22*5)+(CS22*5)+(CT22*20)</f>
        <v>0</v>
      </c>
      <c r="CX22" s="58">
        <f>CU22+CV22+CW22</f>
        <v>0</v>
      </c>
      <c r="CY22" s="41"/>
      <c r="CZ22" s="42"/>
      <c r="DA22" s="43"/>
      <c r="DB22" s="43"/>
      <c r="DC22" s="43"/>
      <c r="DD22" s="43"/>
      <c r="DE22" s="43"/>
      <c r="DF22" s="44">
        <f>CY22+CZ22</f>
        <v>0</v>
      </c>
      <c r="DG22" s="45">
        <f>DA22/2</f>
        <v>0</v>
      </c>
      <c r="DH22" s="46">
        <f>(DB22*3)+(DC22*5)+(DD22*5)+(DE22*20)</f>
        <v>0</v>
      </c>
      <c r="DI22" s="47">
        <f>DF22+DG22+DH22</f>
        <v>0</v>
      </c>
      <c r="DJ22" s="52"/>
      <c r="DK22" s="53"/>
      <c r="DL22" s="54"/>
      <c r="DM22" s="54"/>
      <c r="DN22" s="54"/>
      <c r="DO22" s="54"/>
      <c r="DP22" s="54"/>
      <c r="DQ22" s="55">
        <f>DJ22+DK22</f>
        <v>0</v>
      </c>
      <c r="DR22" s="56">
        <f>DL22/2</f>
        <v>0</v>
      </c>
      <c r="DS22" s="57">
        <f>(DM22*3)+(DN22*5)+(DO22*5)+(DP22*20)</f>
        <v>0</v>
      </c>
      <c r="DT22" s="58">
        <f>DQ22+DR22+DS22</f>
        <v>0</v>
      </c>
      <c r="DU22" s="41"/>
      <c r="DV22" s="42"/>
      <c r="DW22" s="43"/>
      <c r="DX22" s="43"/>
      <c r="DY22" s="43"/>
      <c r="DZ22" s="43"/>
      <c r="EA22" s="43"/>
      <c r="EB22" s="44">
        <f>DU22+DV22</f>
        <v>0</v>
      </c>
      <c r="EC22" s="45">
        <f>DW22/2</f>
        <v>0</v>
      </c>
      <c r="ED22" s="46">
        <f>(DX22*3)+(DY22*5)+(DZ22*5)+(EA22*20)</f>
        <v>0</v>
      </c>
      <c r="EE22" s="47">
        <f>EB22+EC22+ED22</f>
        <v>0</v>
      </c>
    </row>
    <row r="23" spans="1:135">
      <c r="A23" s="16">
        <v>2</v>
      </c>
      <c r="B23" s="3" t="s">
        <v>85</v>
      </c>
      <c r="C23" s="3"/>
      <c r="D23" s="4" t="s">
        <v>106</v>
      </c>
      <c r="E23" s="4" t="s">
        <v>107</v>
      </c>
      <c r="F23" s="13"/>
      <c r="G23" s="14" t="str">
        <f>IF(AND(OR($G$2="Y",$H$2="Y"),I23&lt;5,J23&lt;5),IF(AND(I23=I22,J23=J22),G22+1,1),"")</f>
        <v/>
      </c>
      <c r="H23" s="11" t="e">
        <f>IF(AND($H$2="Y",J23&gt;0,OR(AND(G23=1,#REF!=10),AND(G23=2,#REF!=20),AND(G23=3,#REF!=30),AND(G23=4,#REF!=40),AND(G23=5,#REF!=50),AND(G23=6,#REF!=60),AND(G23=7,G48=70),AND(G23=8,G57=80),AND(G23=9,G66=90),AND(G23=10,G75=100))),VLOOKUP(J23-1,SortLookup!$A$13:$B$16,2,FALSE),"")</f>
        <v>#REF!</v>
      </c>
      <c r="I23" s="10" t="str">
        <f>IF(ISNA(VLOOKUP(E23,SortLookup!$A$1:$B$5,2,FALSE))," ",VLOOKUP(E23,SortLookup!$A$1:$B$5,2,FALSE))</f>
        <v xml:space="preserve"> </v>
      </c>
      <c r="J23" s="15" t="str">
        <f>IF(ISNA(VLOOKUP(F23,SortLookup!$A$7:$B$11,2,FALSE))," ",VLOOKUP(F23,SortLookup!$A$7:$B$11,2,FALSE))</f>
        <v xml:space="preserve"> </v>
      </c>
      <c r="K23" s="75">
        <f>L23+M23+N23</f>
        <v>483.07</v>
      </c>
      <c r="L23" s="35">
        <f>AB23+AO23+BA23+BM23+BY23+CJ23+CU23+DF23+DQ23+EB23</f>
        <v>435.57</v>
      </c>
      <c r="M23" s="36">
        <f>AD23+AQ23+BC23+BO23+CA23+CL23+CW23+DH23+DS23+ED23</f>
        <v>5</v>
      </c>
      <c r="N23" s="34">
        <f>O23/2</f>
        <v>42.5</v>
      </c>
      <c r="O23" s="36">
        <f>W23+AJ23+AV23+BH23+BT23+CE23+CP23+DA23+DL23+DW23</f>
        <v>85</v>
      </c>
      <c r="P23" s="52">
        <v>177.53</v>
      </c>
      <c r="Q23" s="53"/>
      <c r="R23" s="53"/>
      <c r="S23" s="53"/>
      <c r="T23" s="53"/>
      <c r="U23" s="53"/>
      <c r="V23" s="53"/>
      <c r="W23" s="54">
        <v>20</v>
      </c>
      <c r="X23" s="54"/>
      <c r="Y23" s="54"/>
      <c r="Z23" s="54"/>
      <c r="AA23" s="60"/>
      <c r="AB23" s="55">
        <f>P23+Q23+R23+S23+T23+U23+V23</f>
        <v>177.53</v>
      </c>
      <c r="AC23" s="56">
        <f>W23/2</f>
        <v>10</v>
      </c>
      <c r="AD23" s="57">
        <f>(X23*3)+(Y23*5)+(Z23*5)+(AA23*20)</f>
        <v>0</v>
      </c>
      <c r="AE23" s="58">
        <f>AB23+AC23+AD23</f>
        <v>187.53</v>
      </c>
      <c r="AF23" s="41">
        <v>110.78</v>
      </c>
      <c r="AG23" s="42"/>
      <c r="AH23" s="42"/>
      <c r="AI23" s="42"/>
      <c r="AJ23" s="43">
        <v>24</v>
      </c>
      <c r="AK23" s="43"/>
      <c r="AL23" s="43"/>
      <c r="AM23" s="43"/>
      <c r="AN23" s="43"/>
      <c r="AO23" s="44">
        <f>AF23+AG23+AH23+AI23</f>
        <v>110.78</v>
      </c>
      <c r="AP23" s="45">
        <f>AJ23/2</f>
        <v>12</v>
      </c>
      <c r="AQ23" s="46">
        <f>(AK23*3)+(AL23*5)+(AM23*5)+(AN23*20)</f>
        <v>0</v>
      </c>
      <c r="AR23" s="47">
        <f>AO23+AP23+AQ23</f>
        <v>122.78</v>
      </c>
      <c r="AS23" s="52">
        <v>147.26</v>
      </c>
      <c r="AT23" s="53"/>
      <c r="AU23" s="53"/>
      <c r="AV23" s="54">
        <v>41</v>
      </c>
      <c r="AW23" s="54"/>
      <c r="AX23" s="54">
        <v>1</v>
      </c>
      <c r="AY23" s="54"/>
      <c r="AZ23" s="54"/>
      <c r="BA23" s="55">
        <f>AS23+AT23+AU23</f>
        <v>147.26</v>
      </c>
      <c r="BB23" s="56">
        <f>AV23/2</f>
        <v>20.5</v>
      </c>
      <c r="BC23" s="57">
        <f>(AW23*3)+(AX23*5)+(AY23*5)+(AZ23*20)</f>
        <v>5</v>
      </c>
      <c r="BD23" s="58">
        <f>BA23+BB23+BC23</f>
        <v>172.76</v>
      </c>
      <c r="BE23" s="41"/>
      <c r="BF23" s="42"/>
      <c r="BG23" s="42"/>
      <c r="BH23" s="43"/>
      <c r="BI23" s="43"/>
      <c r="BJ23" s="43"/>
      <c r="BK23" s="43"/>
      <c r="BL23" s="43"/>
      <c r="BM23" s="44">
        <f>BE23+BF23+BG23</f>
        <v>0</v>
      </c>
      <c r="BN23" s="45">
        <f>BH23/2</f>
        <v>0</v>
      </c>
      <c r="BO23" s="46">
        <f>(BI23*3)+(BJ23*5)+(BK23*5)+(BL23*20)</f>
        <v>0</v>
      </c>
      <c r="BP23" s="47">
        <f>BM23+BN23+BO23</f>
        <v>0</v>
      </c>
      <c r="BQ23" s="52"/>
      <c r="BR23" s="53"/>
      <c r="BS23" s="53"/>
      <c r="BT23" s="54"/>
      <c r="BU23" s="54"/>
      <c r="BV23" s="54"/>
      <c r="BW23" s="54"/>
      <c r="BX23" s="54"/>
      <c r="BY23" s="55">
        <f>BQ23+BR23+BS23</f>
        <v>0</v>
      </c>
      <c r="BZ23" s="56">
        <f>BT23/2</f>
        <v>0</v>
      </c>
      <c r="CA23" s="57">
        <f>(BU23*3)+(BV23*5)+(BW23*5)+(BX23*20)</f>
        <v>0</v>
      </c>
      <c r="CB23" s="58">
        <f>BY23+BZ23+CA23</f>
        <v>0</v>
      </c>
      <c r="CC23" s="41"/>
      <c r="CD23" s="42"/>
      <c r="CE23" s="43"/>
      <c r="CF23" s="43"/>
      <c r="CG23" s="43"/>
      <c r="CH23" s="43"/>
      <c r="CI23" s="43"/>
      <c r="CJ23" s="44">
        <f>CC23+CD23</f>
        <v>0</v>
      </c>
      <c r="CK23" s="45">
        <f>CE23/2</f>
        <v>0</v>
      </c>
      <c r="CL23" s="46">
        <f>(CF23*3)+(CG23*5)+(CH23*5)+(CI23*20)</f>
        <v>0</v>
      </c>
      <c r="CM23" s="47">
        <f>CJ23+CK23+CL23</f>
        <v>0</v>
      </c>
      <c r="CN23" s="52"/>
      <c r="CO23" s="53"/>
      <c r="CP23" s="54"/>
      <c r="CQ23" s="54"/>
      <c r="CR23" s="54"/>
      <c r="CS23" s="54"/>
      <c r="CT23" s="54"/>
      <c r="CU23" s="55">
        <f>CN23+CO23</f>
        <v>0</v>
      </c>
      <c r="CV23" s="56">
        <f>CP23/2</f>
        <v>0</v>
      </c>
      <c r="CW23" s="57">
        <f>(CQ23*3)+(CR23*5)+(CS23*5)+(CT23*20)</f>
        <v>0</v>
      </c>
      <c r="CX23" s="58">
        <f>CU23+CV23+CW23</f>
        <v>0</v>
      </c>
      <c r="CY23" s="41"/>
      <c r="CZ23" s="42"/>
      <c r="DA23" s="43"/>
      <c r="DB23" s="43"/>
      <c r="DC23" s="43"/>
      <c r="DD23" s="43"/>
      <c r="DE23" s="43"/>
      <c r="DF23" s="44">
        <f>CY23+CZ23</f>
        <v>0</v>
      </c>
      <c r="DG23" s="45">
        <f>DA23/2</f>
        <v>0</v>
      </c>
      <c r="DH23" s="46">
        <f>(DB23*3)+(DC23*5)+(DD23*5)+(DE23*20)</f>
        <v>0</v>
      </c>
      <c r="DI23" s="47">
        <f>DF23+DG23+DH23</f>
        <v>0</v>
      </c>
      <c r="DJ23" s="52"/>
      <c r="DK23" s="53"/>
      <c r="DL23" s="54"/>
      <c r="DM23" s="54"/>
      <c r="DN23" s="54"/>
      <c r="DO23" s="54"/>
      <c r="DP23" s="54"/>
      <c r="DQ23" s="55">
        <f>DJ23+DK23</f>
        <v>0</v>
      </c>
      <c r="DR23" s="56">
        <f>DL23/2</f>
        <v>0</v>
      </c>
      <c r="DS23" s="57">
        <f>(DM23*3)+(DN23*5)+(DO23*5)+(DP23*20)</f>
        <v>0</v>
      </c>
      <c r="DT23" s="58">
        <f>DQ23+DR23+DS23</f>
        <v>0</v>
      </c>
      <c r="DU23" s="41"/>
      <c r="DV23" s="42"/>
      <c r="DW23" s="43"/>
      <c r="DX23" s="43"/>
      <c r="DY23" s="43"/>
      <c r="DZ23" s="43"/>
      <c r="EA23" s="43"/>
      <c r="EB23" s="44">
        <f>DU23+DV23</f>
        <v>0</v>
      </c>
      <c r="EC23" s="45">
        <f>DW23/2</f>
        <v>0</v>
      </c>
      <c r="ED23" s="46">
        <f>(DX23*3)+(DY23*5)+(DZ23*5)+(EA23*20)</f>
        <v>0</v>
      </c>
      <c r="EE23" s="47">
        <f>EB23+EC23+ED23</f>
        <v>0</v>
      </c>
    </row>
    <row r="24" spans="1:135">
      <c r="A24" s="16">
        <v>3</v>
      </c>
      <c r="B24" s="3" t="s">
        <v>86</v>
      </c>
      <c r="C24" s="3"/>
      <c r="D24" s="4"/>
      <c r="E24" s="4"/>
      <c r="F24" s="13"/>
      <c r="G24" s="14" t="str">
        <f>IF(AND(OR($G$2="Y",$H$2="Y"),I24&lt;5,J24&lt;5),IF(AND(I24=I23,J24=J23),G23+1,1),"")</f>
        <v/>
      </c>
      <c r="H24" s="11" t="e">
        <f>IF(AND($H$2="Y",J24&gt;0,OR(AND(G24=1,#REF!=10),AND(G24=2,#REF!=20),AND(G24=3,#REF!=30),AND(G24=4,#REF!=40),AND(G24=5,#REF!=50),AND(G24=6,#REF!=60),AND(G24=7,G49=70),AND(G24=8,G58=80),AND(G24=9,G67=90),AND(G24=10,G76=100))),VLOOKUP(J24-1,SortLookup!$A$13:$B$16,2,FALSE),"")</f>
        <v>#REF!</v>
      </c>
      <c r="I24" s="10" t="str">
        <f>IF(ISNA(VLOOKUP(E24,SortLookup!$A$1:$B$5,2,FALSE))," ",VLOOKUP(E24,SortLookup!$A$1:$B$5,2,FALSE))</f>
        <v xml:space="preserve"> </v>
      </c>
      <c r="J24" s="15" t="str">
        <f>IF(ISNA(VLOOKUP(F24,SortLookup!$A$7:$B$11,2,FALSE))," ",VLOOKUP(F24,SortLookup!$A$7:$B$11,2,FALSE))</f>
        <v xml:space="preserve"> </v>
      </c>
      <c r="K24" s="34">
        <f>L24+M24+N24</f>
        <v>1366.6</v>
      </c>
      <c r="L24" s="35">
        <f>AB24+AO24+BA24+BM24+BY24+CJ24+CU24+DF24+DQ24+EB24</f>
        <v>1332.6</v>
      </c>
      <c r="M24" s="36">
        <f>AD24+AQ24+BC24+BO24+CA24+CL24+CW24+DH24+DS24+ED24</f>
        <v>15</v>
      </c>
      <c r="N24" s="34">
        <f>O24/2</f>
        <v>19</v>
      </c>
      <c r="O24" s="36">
        <f>W24+AJ24+AV24+BH24+BT24+CE24+CP24+DA24+DL24+DW24</f>
        <v>38</v>
      </c>
      <c r="P24" s="52">
        <v>999</v>
      </c>
      <c r="Q24" s="53"/>
      <c r="R24" s="53"/>
      <c r="S24" s="53"/>
      <c r="T24" s="53"/>
      <c r="U24" s="53"/>
      <c r="V24" s="53"/>
      <c r="W24" s="54"/>
      <c r="X24" s="54"/>
      <c r="Y24" s="54"/>
      <c r="Z24" s="54"/>
      <c r="AA24" s="60"/>
      <c r="AB24" s="55">
        <f>P24+Q24+R24+S24+T24+U24+V24</f>
        <v>999</v>
      </c>
      <c r="AC24" s="56">
        <f>W24/2</f>
        <v>0</v>
      </c>
      <c r="AD24" s="57">
        <f>(X24*3)+(Y24*5)+(Z24*5)+(AA24*20)</f>
        <v>0</v>
      </c>
      <c r="AE24" s="58">
        <f>AB24+AC24+AD24</f>
        <v>999</v>
      </c>
      <c r="AF24" s="41">
        <v>107.08</v>
      </c>
      <c r="AG24" s="42"/>
      <c r="AH24" s="42"/>
      <c r="AI24" s="42"/>
      <c r="AJ24" s="43">
        <v>9</v>
      </c>
      <c r="AK24" s="43"/>
      <c r="AL24" s="43"/>
      <c r="AM24" s="43"/>
      <c r="AN24" s="43"/>
      <c r="AO24" s="44">
        <f>AF24+AG24+AH24+AI24</f>
        <v>107.08</v>
      </c>
      <c r="AP24" s="45">
        <f>AJ24/2</f>
        <v>4.5</v>
      </c>
      <c r="AQ24" s="46">
        <f>(AK24*3)+(AL24*5)+(AM24*5)+(AN24*20)</f>
        <v>0</v>
      </c>
      <c r="AR24" s="47">
        <f>AO24+AP24+AQ24</f>
        <v>111.58</v>
      </c>
      <c r="AS24" s="52">
        <v>226.52</v>
      </c>
      <c r="AT24" s="53"/>
      <c r="AU24" s="53"/>
      <c r="AV24" s="54">
        <v>29</v>
      </c>
      <c r="AW24" s="54"/>
      <c r="AX24" s="54">
        <v>3</v>
      </c>
      <c r="AY24" s="54"/>
      <c r="AZ24" s="54"/>
      <c r="BA24" s="55">
        <f>AS24+AT24+AU24</f>
        <v>226.52</v>
      </c>
      <c r="BB24" s="56">
        <f>AV24/2</f>
        <v>14.5</v>
      </c>
      <c r="BC24" s="57">
        <f>(AW24*3)+(AX24*5)+(AY24*5)+(AZ24*20)</f>
        <v>15</v>
      </c>
      <c r="BD24" s="58">
        <f>BA24+BB24+BC24</f>
        <v>256.02</v>
      </c>
      <c r="BE24" s="41"/>
      <c r="BF24" s="42"/>
      <c r="BG24" s="42"/>
      <c r="BH24" s="43"/>
      <c r="BI24" s="43"/>
      <c r="BJ24" s="43"/>
      <c r="BK24" s="43"/>
      <c r="BL24" s="43"/>
      <c r="BM24" s="44">
        <f>BE24+BF24+BG24</f>
        <v>0</v>
      </c>
      <c r="BN24" s="45">
        <f>BH24/2</f>
        <v>0</v>
      </c>
      <c r="BO24" s="46">
        <f>(BI24*3)+(BJ24*5)+(BK24*5)+(BL24*20)</f>
        <v>0</v>
      </c>
      <c r="BP24" s="47">
        <f>BM24+BN24+BO24</f>
        <v>0</v>
      </c>
      <c r="BQ24" s="52"/>
      <c r="BR24" s="53"/>
      <c r="BS24" s="53"/>
      <c r="BT24" s="54"/>
      <c r="BU24" s="54"/>
      <c r="BV24" s="54"/>
      <c r="BW24" s="54"/>
      <c r="BX24" s="54"/>
      <c r="BY24" s="55">
        <f>BQ24+BR24+BS24</f>
        <v>0</v>
      </c>
      <c r="BZ24" s="56">
        <f>BT24/2</f>
        <v>0</v>
      </c>
      <c r="CA24" s="57">
        <f>(BU24*3)+(BV24*5)+(BW24*5)+(BX24*20)</f>
        <v>0</v>
      </c>
      <c r="CB24" s="58">
        <f>BY24+BZ24+CA24</f>
        <v>0</v>
      </c>
      <c r="CC24" s="41"/>
      <c r="CD24" s="42"/>
      <c r="CE24" s="43"/>
      <c r="CF24" s="43"/>
      <c r="CG24" s="43"/>
      <c r="CH24" s="43"/>
      <c r="CI24" s="43"/>
      <c r="CJ24" s="44">
        <f>CC24+CD24</f>
        <v>0</v>
      </c>
      <c r="CK24" s="45">
        <f>CE24/2</f>
        <v>0</v>
      </c>
      <c r="CL24" s="46">
        <f>(CF24*3)+(CG24*5)+(CH24*5)+(CI24*20)</f>
        <v>0</v>
      </c>
      <c r="CM24" s="47">
        <f>CJ24+CK24+CL24</f>
        <v>0</v>
      </c>
      <c r="CN24" s="52"/>
      <c r="CO24" s="53"/>
      <c r="CP24" s="54"/>
      <c r="CQ24" s="54"/>
      <c r="CR24" s="54"/>
      <c r="CS24" s="54"/>
      <c r="CT24" s="54"/>
      <c r="CU24" s="55">
        <f>CN24+CO24</f>
        <v>0</v>
      </c>
      <c r="CV24" s="56">
        <f>CP24/2</f>
        <v>0</v>
      </c>
      <c r="CW24" s="57">
        <f>(CQ24*3)+(CR24*5)+(CS24*5)+(CT24*20)</f>
        <v>0</v>
      </c>
      <c r="CX24" s="58">
        <f>CU24+CV24+CW24</f>
        <v>0</v>
      </c>
      <c r="CY24" s="41"/>
      <c r="CZ24" s="42"/>
      <c r="DA24" s="43"/>
      <c r="DB24" s="43"/>
      <c r="DC24" s="43"/>
      <c r="DD24" s="43"/>
      <c r="DE24" s="43"/>
      <c r="DF24" s="44">
        <f>CY24+CZ24</f>
        <v>0</v>
      </c>
      <c r="DG24" s="45">
        <f>DA24/2</f>
        <v>0</v>
      </c>
      <c r="DH24" s="46">
        <f>(DB24*3)+(DC24*5)+(DD24*5)+(DE24*20)</f>
        <v>0</v>
      </c>
      <c r="DI24" s="47">
        <f>DF24+DG24+DH24</f>
        <v>0</v>
      </c>
      <c r="DJ24" s="52"/>
      <c r="DK24" s="53"/>
      <c r="DL24" s="54"/>
      <c r="DM24" s="54"/>
      <c r="DN24" s="54"/>
      <c r="DO24" s="54"/>
      <c r="DP24" s="54"/>
      <c r="DQ24" s="55">
        <f>DJ24+DK24</f>
        <v>0</v>
      </c>
      <c r="DR24" s="56">
        <f>DL24/2</f>
        <v>0</v>
      </c>
      <c r="DS24" s="57">
        <f>(DM24*3)+(DN24*5)+(DO24*5)+(DP24*20)</f>
        <v>0</v>
      </c>
      <c r="DT24" s="58">
        <f>DQ24+DR24+DS24</f>
        <v>0</v>
      </c>
      <c r="DU24" s="41"/>
      <c r="DV24" s="42"/>
      <c r="DW24" s="43"/>
      <c r="DX24" s="43"/>
      <c r="DY24" s="43"/>
      <c r="DZ24" s="43"/>
      <c r="EA24" s="43"/>
      <c r="EB24" s="44">
        <f>DU24+DV24</f>
        <v>0</v>
      </c>
      <c r="EC24" s="45">
        <f>DW24/2</f>
        <v>0</v>
      </c>
      <c r="ED24" s="46">
        <f>(DX24*3)+(DY24*5)+(DZ24*5)+(EA24*20)</f>
        <v>0</v>
      </c>
      <c r="EE24" s="47">
        <f>EB24+EC24+ED24</f>
        <v>0</v>
      </c>
    </row>
  </sheetData>
  <sortState ref="A3:BD24">
    <sortCondition ref="D3:D24"/>
    <sortCondition ref="E3:E24"/>
    <sortCondition ref="K3:K24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headerFooter alignWithMargins="0"/>
    </customSheetView>
  </customSheetViews>
  <mergeCells count="13">
    <mergeCell ref="DJ1:DT1"/>
    <mergeCell ref="DU1:EE1"/>
    <mergeCell ref="A1:F1"/>
    <mergeCell ref="CC1:CM1"/>
    <mergeCell ref="CN1:CX1"/>
    <mergeCell ref="K1:O1"/>
    <mergeCell ref="AS1:BD1"/>
    <mergeCell ref="P1:AE1"/>
    <mergeCell ref="BE1:BP1"/>
    <mergeCell ref="CY1:DI1"/>
    <mergeCell ref="AF1:AR1"/>
    <mergeCell ref="I1:J1"/>
    <mergeCell ref="BQ1:CB1"/>
  </mergeCells>
  <phoneticPr fontId="1" type="noConversion"/>
  <printOptions gridLines="1"/>
  <pageMargins left="0.25" right="0.25" top="0.5" bottom="0.25" header="0.25" footer="0"/>
  <headerFooter alignWithMargins="0">
    <oddHeader>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baseColWidth="10" defaultColWidth="8.83203125" defaultRowHeight="12" x14ac:dyDescent="0"/>
  <cols>
    <col min="1" max="1" width="4.83203125" bestFit="1" customWidth="1"/>
    <col min="2" max="2" width="4.5" bestFit="1" customWidth="1"/>
    <col min="3" max="3" width="113.1640625" bestFit="1" customWidth="1"/>
  </cols>
  <sheetData>
    <row r="1" spans="1:3">
      <c r="A1" s="5" t="s">
        <v>81</v>
      </c>
      <c r="B1" s="8">
        <v>0</v>
      </c>
      <c r="C1" s="6" t="s">
        <v>9</v>
      </c>
    </row>
    <row r="2" spans="1:3">
      <c r="A2" s="5" t="s">
        <v>82</v>
      </c>
      <c r="B2" s="8">
        <v>1</v>
      </c>
      <c r="C2" s="7" t="s">
        <v>11</v>
      </c>
    </row>
    <row r="3" spans="1:3">
      <c r="A3" s="5" t="s">
        <v>0</v>
      </c>
      <c r="B3" s="8">
        <v>2</v>
      </c>
      <c r="C3" s="7" t="s">
        <v>12</v>
      </c>
    </row>
    <row r="4" spans="1:3">
      <c r="A4" s="5" t="s">
        <v>65</v>
      </c>
      <c r="B4" s="8">
        <v>3</v>
      </c>
      <c r="C4" s="7" t="s">
        <v>7</v>
      </c>
    </row>
    <row r="5" spans="1:3">
      <c r="A5" s="5" t="s">
        <v>1</v>
      </c>
      <c r="B5" s="8">
        <v>4</v>
      </c>
      <c r="C5" s="7" t="s">
        <v>8</v>
      </c>
    </row>
    <row r="6" spans="1:3">
      <c r="A6" s="5"/>
      <c r="B6" s="8"/>
    </row>
    <row r="7" spans="1:3">
      <c r="A7" s="5" t="s">
        <v>2</v>
      </c>
      <c r="B7" s="8">
        <v>0</v>
      </c>
      <c r="C7" s="7" t="s">
        <v>10</v>
      </c>
    </row>
    <row r="8" spans="1:3">
      <c r="A8" s="5" t="s">
        <v>3</v>
      </c>
      <c r="B8" s="8">
        <v>1</v>
      </c>
      <c r="C8" s="7"/>
    </row>
    <row r="9" spans="1:3">
      <c r="A9" s="5" t="s">
        <v>4</v>
      </c>
      <c r="B9" s="8">
        <v>2</v>
      </c>
    </row>
    <row r="10" spans="1:3">
      <c r="A10" s="5" t="s">
        <v>5</v>
      </c>
      <c r="B10" s="8">
        <v>3</v>
      </c>
      <c r="C10" s="7"/>
    </row>
    <row r="11" spans="1:3">
      <c r="A11" s="5" t="s">
        <v>6</v>
      </c>
      <c r="B11" s="8">
        <v>4</v>
      </c>
      <c r="C11" s="7"/>
    </row>
    <row r="13" spans="1:3">
      <c r="A13" s="9">
        <v>0</v>
      </c>
      <c r="B13" s="5" t="s">
        <v>2</v>
      </c>
      <c r="C13" s="7" t="s">
        <v>30</v>
      </c>
    </row>
    <row r="14" spans="1:3">
      <c r="A14" s="9">
        <v>1</v>
      </c>
      <c r="B14" s="5" t="s">
        <v>3</v>
      </c>
      <c r="C14" s="7"/>
    </row>
    <row r="15" spans="1:3">
      <c r="A15" s="9">
        <v>2</v>
      </c>
      <c r="B15" s="5" t="s">
        <v>4</v>
      </c>
      <c r="C15" s="7"/>
    </row>
    <row r="16" spans="1:3">
      <c r="A16" s="9">
        <v>3</v>
      </c>
      <c r="B16" s="5" t="s">
        <v>5</v>
      </c>
      <c r="C16" s="7"/>
    </row>
    <row r="17" spans="1:3">
      <c r="A17" s="9">
        <v>4</v>
      </c>
      <c r="B17" t="s">
        <v>37</v>
      </c>
      <c r="C17" t="s">
        <v>38</v>
      </c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baseColWidth="10" defaultColWidth="8.83203125" defaultRowHeight="12" x14ac:dyDescent="0"/>
  <cols>
    <col min="1" max="1" width="125.6640625" customWidth="1"/>
  </cols>
  <sheetData>
    <row r="1" spans="1:1" s="17" customFormat="1">
      <c r="A1" s="28" t="s">
        <v>66</v>
      </c>
    </row>
    <row r="2" spans="1:1" s="17" customFormat="1">
      <c r="A2" s="18"/>
    </row>
    <row r="3" spans="1:1" s="17" customFormat="1">
      <c r="A3" s="18"/>
    </row>
    <row r="4" spans="1:1" s="17" customFormat="1">
      <c r="A4" s="28" t="s">
        <v>40</v>
      </c>
    </row>
    <row r="5" spans="1:1" s="17" customFormat="1">
      <c r="A5" s="18" t="s">
        <v>41</v>
      </c>
    </row>
    <row r="6" spans="1:1" s="17" customFormat="1" ht="12.75" customHeight="1">
      <c r="A6" s="18"/>
    </row>
    <row r="7" spans="1:1">
      <c r="A7" s="18" t="s">
        <v>42</v>
      </c>
    </row>
    <row r="8" spans="1:1">
      <c r="A8" s="18" t="s">
        <v>43</v>
      </c>
    </row>
    <row r="9" spans="1:1">
      <c r="A9" s="18" t="s">
        <v>44</v>
      </c>
    </row>
    <row r="10" spans="1:1">
      <c r="A10" s="18" t="s">
        <v>45</v>
      </c>
    </row>
    <row r="11" spans="1:1">
      <c r="A11" s="18" t="s">
        <v>46</v>
      </c>
    </row>
    <row r="12" spans="1:1">
      <c r="A12" s="18" t="s">
        <v>47</v>
      </c>
    </row>
    <row r="13" spans="1:1">
      <c r="A13" s="18" t="s">
        <v>48</v>
      </c>
    </row>
    <row r="14" spans="1:1">
      <c r="A14" s="18" t="s">
        <v>49</v>
      </c>
    </row>
    <row r="15" spans="1:1">
      <c r="A15" s="18"/>
    </row>
    <row r="16" spans="1:1" ht="27" customHeight="1">
      <c r="A16" s="18" t="s">
        <v>54</v>
      </c>
    </row>
    <row r="17" spans="1:1">
      <c r="A17" s="18"/>
    </row>
    <row r="18" spans="1:1">
      <c r="A18" s="18"/>
    </row>
    <row r="19" spans="1:1" ht="24">
      <c r="A19" s="29" t="s">
        <v>63</v>
      </c>
    </row>
    <row r="20" spans="1:1">
      <c r="A20" s="29"/>
    </row>
    <row r="21" spans="1:1">
      <c r="A21" s="17"/>
    </row>
    <row r="22" spans="1:1">
      <c r="A22" s="30" t="s">
        <v>55</v>
      </c>
    </row>
    <row r="23" spans="1:1">
      <c r="A23" s="18" t="s">
        <v>42</v>
      </c>
    </row>
    <row r="24" spans="1:1">
      <c r="A24" s="17" t="s">
        <v>56</v>
      </c>
    </row>
    <row r="25" spans="1:1">
      <c r="A25" s="17" t="s">
        <v>62</v>
      </c>
    </row>
    <row r="26" spans="1:1">
      <c r="A26" s="17" t="s">
        <v>57</v>
      </c>
    </row>
    <row r="27" spans="1:1">
      <c r="A27" s="17" t="s">
        <v>58</v>
      </c>
    </row>
    <row r="28" spans="1:1">
      <c r="A28" s="17" t="s">
        <v>59</v>
      </c>
    </row>
    <row r="29" spans="1:1">
      <c r="A29" s="17" t="s">
        <v>64</v>
      </c>
    </row>
    <row r="30" spans="1:1">
      <c r="A30" s="17" t="s">
        <v>60</v>
      </c>
    </row>
    <row r="31" spans="1:1">
      <c r="A31" s="17" t="s">
        <v>61</v>
      </c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SortLookup</vt:lpstr>
      <vt:lpstr>Help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Rodrigo Carvajal</cp:lastModifiedBy>
  <cp:revision>1</cp:revision>
  <cp:lastPrinted>2009-11-19T20:10:09Z</cp:lastPrinted>
  <dcterms:created xsi:type="dcterms:W3CDTF">2001-08-02T04:21:03Z</dcterms:created>
  <dcterms:modified xsi:type="dcterms:W3CDTF">2013-03-25T01:13:27Z</dcterms:modified>
</cp:coreProperties>
</file>